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28425" windowHeight="12000"/>
  </bookViews>
  <sheets>
    <sheet name="лист1" sheetId="1" r:id="rId1"/>
  </sheets>
  <definedNames>
    <definedName name="APPT" localSheetId="0">лист1!#REF!</definedName>
    <definedName name="FIO" localSheetId="0">лист1!#REF!</definedName>
    <definedName name="SIGN" localSheetId="0">лист1!$B$6:$Q$6</definedName>
    <definedName name="_xlnm.Print_Titles" localSheetId="0">лист1!$A:$C,лист1!$2:$3</definedName>
    <definedName name="_xlnm.Print_Area" localSheetId="0">лист1!$A$1:$BJ$29</definedName>
  </definedNames>
  <calcPr calcId="144525"/>
</workbook>
</file>

<file path=xl/calcChain.xml><?xml version="1.0" encoding="utf-8"?>
<calcChain xmlns="http://schemas.openxmlformats.org/spreadsheetml/2006/main">
  <c r="BJ20" i="1" l="1"/>
  <c r="AI29" i="1" l="1"/>
  <c r="AH29" i="1"/>
  <c r="BJ23" i="1" l="1"/>
  <c r="BJ16" i="1" l="1"/>
  <c r="BJ26" i="1"/>
  <c r="BJ22" i="1" l="1"/>
  <c r="BJ25" i="1"/>
  <c r="BJ19" i="1"/>
  <c r="BJ27" i="1"/>
  <c r="BJ24" i="1"/>
  <c r="BJ21" i="1"/>
  <c r="BJ17" i="1" l="1"/>
  <c r="BJ18" i="1"/>
  <c r="AZ29" i="1" l="1"/>
  <c r="BB29" i="1"/>
  <c r="BC29" i="1"/>
  <c r="BD29" i="1"/>
  <c r="BE29" i="1"/>
  <c r="BF29" i="1"/>
  <c r="BG29" i="1"/>
  <c r="AD29" i="1"/>
  <c r="F29" i="1"/>
  <c r="G29" i="1"/>
  <c r="E29" i="1"/>
  <c r="U28" i="1"/>
  <c r="V28" i="1"/>
  <c r="W28" i="1"/>
  <c r="X28" i="1"/>
  <c r="Y28" i="1"/>
  <c r="Z28" i="1"/>
  <c r="Z29" i="1" s="1"/>
  <c r="AA28" i="1"/>
  <c r="AB28" i="1"/>
  <c r="AC28" i="1"/>
  <c r="AC29" i="1" s="1"/>
  <c r="AD28" i="1"/>
  <c r="AE28" i="1"/>
  <c r="AE29" i="1" s="1"/>
  <c r="AF28" i="1"/>
  <c r="AG28" i="1"/>
  <c r="T28" i="1"/>
  <c r="F28" i="1"/>
  <c r="G28" i="1"/>
  <c r="H28" i="1"/>
  <c r="I28" i="1"/>
  <c r="J28" i="1"/>
  <c r="K28" i="1"/>
  <c r="L28" i="1"/>
  <c r="M28" i="1"/>
  <c r="N28" i="1"/>
  <c r="O28" i="1"/>
  <c r="P28" i="1"/>
  <c r="Q28" i="1"/>
  <c r="Q29" i="1" s="1"/>
  <c r="E28" i="1"/>
  <c r="BJ14" i="1" l="1"/>
  <c r="BI28" i="1" l="1"/>
  <c r="BI29" i="1" s="1"/>
  <c r="BH28" i="1"/>
  <c r="BH29" i="1" s="1"/>
  <c r="BG28" i="1"/>
  <c r="BF28" i="1"/>
  <c r="BE28" i="1"/>
  <c r="BD28" i="1"/>
  <c r="BC28" i="1"/>
  <c r="BB28" i="1"/>
  <c r="BA28" i="1"/>
  <c r="AZ28" i="1"/>
  <c r="AX28" i="1"/>
  <c r="AU28" i="1"/>
  <c r="AT28" i="1"/>
  <c r="AQ28" i="1" l="1"/>
  <c r="AO28" i="1"/>
  <c r="AN28" i="1"/>
  <c r="AS29" i="1" l="1"/>
  <c r="AT29" i="1"/>
  <c r="AU29" i="1"/>
  <c r="AQ29" i="1"/>
  <c r="AX29" i="1"/>
  <c r="AN29" i="1"/>
  <c r="AO29" i="1"/>
  <c r="BJ13" i="1"/>
  <c r="BJ15" i="1"/>
  <c r="BJ12" i="1"/>
  <c r="BJ10" i="1"/>
  <c r="BJ11" i="1"/>
  <c r="BJ9" i="1"/>
  <c r="BJ7" i="1"/>
  <c r="BJ6" i="1"/>
  <c r="BJ5" i="1"/>
  <c r="N4" i="1"/>
  <c r="N29" i="1" s="1"/>
  <c r="O4" i="1"/>
  <c r="O29" i="1" s="1"/>
  <c r="D8" i="1"/>
  <c r="S4" i="1"/>
  <c r="R4" i="1"/>
  <c r="T4" i="1"/>
  <c r="T29" i="1" s="1"/>
  <c r="U4" i="1"/>
  <c r="U29" i="1" s="1"/>
  <c r="V4" i="1"/>
  <c r="V29" i="1" s="1"/>
  <c r="W4" i="1"/>
  <c r="W29" i="1" s="1"/>
  <c r="X4" i="1"/>
  <c r="X29" i="1" s="1"/>
  <c r="Y4" i="1"/>
  <c r="Y29" i="1" s="1"/>
  <c r="Z4" i="1"/>
  <c r="AA4" i="1"/>
  <c r="AA29" i="1" s="1"/>
  <c r="AB4" i="1"/>
  <c r="AB29" i="1" s="1"/>
  <c r="AC4" i="1"/>
  <c r="AD4" i="1"/>
  <c r="AE4" i="1"/>
  <c r="AF4" i="1"/>
  <c r="AF29" i="1" s="1"/>
  <c r="AG4" i="1"/>
  <c r="AG29" i="1" s="1"/>
  <c r="AH4" i="1"/>
  <c r="AI4" i="1"/>
  <c r="AJ4" i="1"/>
  <c r="AK4" i="1"/>
  <c r="AL4" i="1"/>
  <c r="AM4" i="1"/>
  <c r="AN4" i="1"/>
  <c r="AO4" i="1"/>
  <c r="AQ4" i="1"/>
  <c r="AS4" i="1"/>
  <c r="AT4" i="1"/>
  <c r="AU4" i="1"/>
  <c r="AV4" i="1"/>
  <c r="AW4" i="1"/>
  <c r="AX4" i="1"/>
  <c r="AY4" i="1"/>
  <c r="AY29" i="1" s="1"/>
  <c r="AZ4" i="1"/>
  <c r="BA4" i="1"/>
  <c r="BA29" i="1" s="1"/>
  <c r="BB4" i="1"/>
  <c r="BC4" i="1"/>
  <c r="BD4" i="1"/>
  <c r="BE4" i="1"/>
  <c r="BF4" i="1"/>
  <c r="BG4" i="1"/>
  <c r="BH4" i="1"/>
  <c r="BI4" i="1"/>
  <c r="E4" i="1"/>
  <c r="F4" i="1"/>
  <c r="G4" i="1"/>
  <c r="H4" i="1"/>
  <c r="H29" i="1" s="1"/>
  <c r="I4" i="1"/>
  <c r="I29" i="1" s="1"/>
  <c r="J4" i="1"/>
  <c r="J29" i="1" s="1"/>
  <c r="K4" i="1"/>
  <c r="K29" i="1" s="1"/>
  <c r="L4" i="1"/>
  <c r="L29" i="1" s="1"/>
  <c r="M4" i="1"/>
  <c r="M29" i="1" s="1"/>
  <c r="P4" i="1"/>
  <c r="P29" i="1" s="1"/>
  <c r="Q4" i="1"/>
  <c r="D4" i="1"/>
  <c r="BJ4" i="1" l="1"/>
  <c r="BJ28" i="1"/>
  <c r="AY28" i="1"/>
  <c r="BJ29" i="1" l="1"/>
  <c r="D28" i="1"/>
  <c r="D29" i="1" s="1"/>
</calcChain>
</file>

<file path=xl/sharedStrings.xml><?xml version="1.0" encoding="utf-8"?>
<sst xmlns="http://schemas.openxmlformats.org/spreadsheetml/2006/main" count="175" uniqueCount="70">
  <si>
    <t>№ п/п</t>
  </si>
  <si>
    <t>Код ГРБС (КВСР)</t>
  </si>
  <si>
    <t>1.1. Своевременность представления предварительного (планового) реестра расходных обязательств (Рро), дней</t>
  </si>
  <si>
    <t>Всего по коду ГРБС, сумма баллов</t>
  </si>
  <si>
    <t>значение показателя</t>
  </si>
  <si>
    <t>количество баллов</t>
  </si>
  <si>
    <t>1 группа</t>
  </si>
  <si>
    <t>167</t>
  </si>
  <si>
    <t>057</t>
  </si>
  <si>
    <t>2 группа</t>
  </si>
  <si>
    <t>330</t>
  </si>
  <si>
    <t>ИТОГО по показателю</t>
  </si>
  <si>
    <t>1.2. Сроки представления обоснований бюджетных ассигнований на очередной финансовый год (Ооб), дней</t>
  </si>
  <si>
    <t>1.4. Доля бюджетных  ассигнований  на предоставление  муниципальных услуг в виде  субсидий  на выполнение  муниципальных заданий (Дмз),%</t>
  </si>
  <si>
    <t>1.6.  Сумма внесенных  положительных  изменений  в бюджетную  роспись в связи  с передвижками  между кодами  бюджетной классификации(КПп), %</t>
  </si>
  <si>
    <t>2.1. Кассовое исполнение расходов (Ки), %</t>
  </si>
  <si>
    <t xml:space="preserve">2.2. Равномерность  осуществляемых  расходов (P),%
</t>
  </si>
  <si>
    <t>2.3. Уровень исполнения  муниципальных программ   (Кпр), %</t>
  </si>
  <si>
    <t>2.4. Доля муниципальных  программ ГРБС,по которым  утвержденный  объем  финансирования  изменился  в течение  отчетного финансового года более ,чем на 15%  от первоначального   (Имп) %</t>
  </si>
  <si>
    <t>2.5. Своевременность принятия  бюджетных обязательств (Бо)%</t>
  </si>
  <si>
    <t xml:space="preserve">2.6. Доля  бюджетных обязательств  ГРБС ,поставленных  на учет  с нарушением сроков, в  общем числе  бюджетных  обязательств  ГРБС (Дбо), %   </t>
  </si>
  <si>
    <t>1.7. Количество вновь  составленных планов  ФХД в течении отчетного периода (Кпфхд),единиц.</t>
  </si>
  <si>
    <t>2.7.  Уровень  подготовки  платежных документов(Отк), единиц</t>
  </si>
  <si>
    <t>4.1. Качество подготовки  бухгалтерской отчетности 
(Р)</t>
  </si>
  <si>
    <t xml:space="preserve">4.2. Наличие  просроченной  кредиторской задолженности </t>
  </si>
  <si>
    <t xml:space="preserve">5.1. Осуществление  мероприятий  внутреннего  контроля </t>
  </si>
  <si>
    <t xml:space="preserve">5.2.  Регулярность  проведения  ГРБС  мероприятий  муниципального  финансового контроля (Р мер) </t>
  </si>
  <si>
    <t>5.3. Доля подведомственных  учреждений ,в которых  в течение года  проведены мероприятия  муниципального финансового контроля (Рмфк)</t>
  </si>
  <si>
    <t>6.1. Качество  исполнения  бюджетных обязательств (Ид)%</t>
  </si>
  <si>
    <t>7.2. Доля муниципальных услуг,для которых в отчетном периоде  были опуликованы  результаты  оценки  качества их оказания (Дпуб) %</t>
  </si>
  <si>
    <t>7.3. Доля муниципальных учреждений ,подведомственных  ГРБС,нарушивших  условия  выполнения  муниципального задания  и (или) выполнивших муниципальное  задание  не в полном объеме (Рмз) единица</t>
  </si>
  <si>
    <t>7.4.Обеспечение  возврата  бюджетных средств  муниципальными учреждениями   в случае  фактического  исполнения  муниципального задания  в меньшем объеме (Рвоз)%</t>
  </si>
  <si>
    <t>7.5. Для  руководителей  муниципальных учреждений ,с которыми  заключены  трудовые договоры  (контракты),предусматривающие  достижение  определенных  показателей эффективности  и результативности (Ррез)%</t>
  </si>
  <si>
    <t>001.</t>
  </si>
  <si>
    <t>074.</t>
  </si>
  <si>
    <t>082.</t>
  </si>
  <si>
    <t xml:space="preserve">Управление сельского хозяйства  и земельных ресурсов </t>
  </si>
  <si>
    <t>Отдел архитектуры  и градостроительства  администрации Краснооктябрьского муниципального района Нижегородской области</t>
  </si>
  <si>
    <t>нет</t>
  </si>
  <si>
    <t xml:space="preserve">Отдел физической культуры и спорта </t>
  </si>
  <si>
    <t xml:space="preserve">нет </t>
  </si>
  <si>
    <t>Территориальный отдел "Большерыбушкинский"</t>
  </si>
  <si>
    <t>Территориальный отдел "Ендовищенский"</t>
  </si>
  <si>
    <t>Территориальный отдел "Кечасовский"</t>
  </si>
  <si>
    <t>Территориальный отдел "Медянский"</t>
  </si>
  <si>
    <t>Территориальный отдел "Маресевский"</t>
  </si>
  <si>
    <t>Территориальный отдел "Ключищенский"</t>
  </si>
  <si>
    <t>Территориальный отдел "Пошатовский"</t>
  </si>
  <si>
    <t>Территориальный отдел "Салганский"</t>
  </si>
  <si>
    <t>Территориальный отдел "Саргинский"</t>
  </si>
  <si>
    <t>Территориальный отдел "Семеновский"</t>
  </si>
  <si>
    <t>Территориальный отдел "Уразовский"</t>
  </si>
  <si>
    <t>Территориальный отдел "Чембилеевский"</t>
  </si>
  <si>
    <t xml:space="preserve">Управление финансов администрации Краснооктябрьского округа Нижегородской области </t>
  </si>
  <si>
    <t xml:space="preserve">Администрация Краснооктябрьского муниципального округа Нижегородской области </t>
  </si>
  <si>
    <t xml:space="preserve">Совет депутатов Краснооктябрьского муниципального округа Нижегородской области </t>
  </si>
  <si>
    <t xml:space="preserve">Контрольно-счетная комиссия Краснооктябрьского муниципального округа Нижегородской области </t>
  </si>
  <si>
    <t>Средний показатель по бюджету округа</t>
  </si>
  <si>
    <t xml:space="preserve">Комитет по образованию и делам молодежи  администрации  Краснооктябрьского муниципального округа Нижегородской области </t>
  </si>
  <si>
    <t xml:space="preserve">Отдел имущественных  отношений  и земельных ресурсов  администрации Краснооктябрьского муниципального округа Нижегородской области </t>
  </si>
  <si>
    <t>Наименование главного распорядителя средств местного  бюджета</t>
  </si>
  <si>
    <t>1.3. Доля  бюджетных  ассигнований предоставленных  в программном  виде(Дпр), %</t>
  </si>
  <si>
    <t>3.2. Полнота зачисления  платежей в бюджет  округа  по ГАДБ,объем невыясненных поступлений (Пн) %</t>
  </si>
  <si>
    <t>3.3. Отклонение  кассового  исполнения по доходам  от прогноза  по ГАД бюджета округа  (Од)</t>
  </si>
  <si>
    <t>3.1. Качество правовой базы  главного администратора  доходов бюджета округа    по администрированию  доходов (Эд), %</t>
  </si>
  <si>
    <t>1.5. Сумма внесенных изменений  бюджетную роспись  в связи  с уточнением  ассигнований  по решению  Совета депутатов Краснооктябрьского  муниципального округа  Нижегородской области   в бюджете округа (КПз), %  положительные</t>
  </si>
  <si>
    <t xml:space="preserve">1.5. Сумма внесенных изменений  бюджетную роспись  в связи  с уточнением  ассигнований  по решению Совета депутатов   Краснооктябрьского  муниципального округа   Нижегородской области   в  бюджете округа (КПз), % отрицательные </t>
  </si>
  <si>
    <t>7.1.Доля муниципальных услуг ,для которых  муниципальными правовыми актами  установлена обязательность  проведения  оценки качества  их оказания (Д кач)%</t>
  </si>
  <si>
    <t xml:space="preserve">Отдел культуры и туризма администрации Краснооктябрьского муниципального округа Нижегородской области </t>
  </si>
  <si>
    <t>Отчет о результатах мониторинга качества финансового менеджмента, осуществляемого главными администраторами средств бюджета   Краснооктябрьского муниципального округа Нижегородской области 
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</si>
</sst>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/>
    <xf numFmtId="0" fontId="4" fillId="0" borderId="0" xfId="0" applyFont="1" applyFill="1"/>
    <xf numFmtId="3" fontId="9" fillId="0" borderId="0" xfId="0" applyNumberFormat="1" applyFont="1" applyFill="1"/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/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K30"/>
  <sheetViews>
    <sheetView showGridLines="0" tabSelected="1" showWhiteSpace="0" zoomScale="69" zoomScaleNormal="69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AK22" sqref="AK22"/>
    </sheetView>
  </sheetViews>
  <sheetFormatPr defaultRowHeight="15.75" x14ac:dyDescent="0.25"/>
  <cols>
    <col min="1" max="1" width="4" style="6" customWidth="1"/>
    <col min="2" max="2" width="23.42578125" style="6" customWidth="1"/>
    <col min="3" max="3" width="8.42578125" style="8" customWidth="1"/>
    <col min="4" max="4" width="11.85546875" style="6" customWidth="1"/>
    <col min="5" max="5" width="13.28515625" style="6" customWidth="1"/>
    <col min="6" max="6" width="8.5703125" style="6" customWidth="1"/>
    <col min="7" max="7" width="10.7109375" style="6" customWidth="1"/>
    <col min="8" max="8" width="8.85546875" style="6" customWidth="1"/>
    <col min="9" max="9" width="10.28515625" style="6" customWidth="1"/>
    <col min="10" max="10" width="9.28515625" style="8" customWidth="1"/>
    <col min="11" max="11" width="9.42578125" style="8" customWidth="1"/>
    <col min="12" max="12" width="8.5703125" style="8" customWidth="1"/>
    <col min="13" max="13" width="12.42578125" style="8" customWidth="1"/>
    <col min="14" max="14" width="9.28515625" style="8" customWidth="1"/>
    <col min="15" max="15" width="13.140625" style="8" customWidth="1"/>
    <col min="16" max="16" width="8.5703125" style="8" customWidth="1"/>
    <col min="17" max="17" width="10" style="8" customWidth="1"/>
    <col min="18" max="18" width="11.7109375" style="8" customWidth="1"/>
    <col min="19" max="19" width="12.42578125" style="8" customWidth="1"/>
    <col min="20" max="20" width="7.7109375" style="8" customWidth="1"/>
    <col min="21" max="21" width="10.85546875" style="8" customWidth="1"/>
    <col min="22" max="22" width="8.140625" style="8" customWidth="1"/>
    <col min="23" max="23" width="9.7109375" style="6" customWidth="1"/>
    <col min="24" max="24" width="8.140625" style="6" customWidth="1"/>
    <col min="25" max="25" width="10.5703125" style="6" customWidth="1"/>
    <col min="26" max="26" width="8.5703125" style="6" customWidth="1"/>
    <col min="27" max="27" width="12.7109375" style="6" customWidth="1"/>
    <col min="28" max="28" width="8.5703125" style="6" customWidth="1"/>
    <col min="29" max="29" width="8.85546875" style="6" customWidth="1"/>
    <col min="30" max="30" width="8.140625" style="6" customWidth="1"/>
    <col min="31" max="31" width="10.140625" style="6" customWidth="1"/>
    <col min="32" max="32" width="9.28515625" style="6" customWidth="1"/>
    <col min="33" max="33" width="11" style="6" customWidth="1"/>
    <col min="34" max="34" width="13" style="6" customWidth="1"/>
    <col min="35" max="35" width="12.85546875" style="6" customWidth="1"/>
    <col min="36" max="36" width="12" style="6" customWidth="1"/>
    <col min="37" max="37" width="11.85546875" style="6" customWidth="1"/>
    <col min="38" max="38" width="12.28515625" style="6" customWidth="1"/>
    <col min="39" max="39" width="11.42578125" style="6" customWidth="1"/>
    <col min="40" max="40" width="10.28515625" style="6" customWidth="1"/>
    <col min="41" max="41" width="11.42578125" style="6" customWidth="1"/>
    <col min="42" max="42" width="12.5703125" style="6" customWidth="1"/>
    <col min="43" max="43" width="11.28515625" style="6" customWidth="1"/>
    <col min="44" max="44" width="9.140625" style="6" customWidth="1"/>
    <col min="45" max="45" width="9" style="6" customWidth="1"/>
    <col min="46" max="46" width="9.140625" style="6" customWidth="1"/>
    <col min="47" max="47" width="10.7109375" style="6" customWidth="1"/>
    <col min="48" max="48" width="14.42578125" style="6" customWidth="1"/>
    <col min="49" max="49" width="16.5703125" style="6" customWidth="1"/>
    <col min="50" max="50" width="12" style="6" customWidth="1"/>
    <col min="51" max="51" width="9.28515625" style="6" customWidth="1"/>
    <col min="52" max="52" width="11" style="6" customWidth="1"/>
    <col min="53" max="53" width="13.7109375" style="6" customWidth="1"/>
    <col min="54" max="54" width="11.5703125" style="6" customWidth="1"/>
    <col min="55" max="55" width="11.85546875" style="6" customWidth="1"/>
    <col min="56" max="56" width="12.7109375" style="6" customWidth="1"/>
    <col min="57" max="57" width="13.28515625" style="6" customWidth="1"/>
    <col min="58" max="58" width="10.42578125" style="6" customWidth="1"/>
    <col min="59" max="59" width="13.28515625" style="6" customWidth="1"/>
    <col min="60" max="60" width="10.42578125" style="6" customWidth="1"/>
    <col min="61" max="61" width="12" style="6" customWidth="1"/>
    <col min="62" max="62" width="13.140625" style="6" customWidth="1"/>
    <col min="63" max="16384" width="9.140625" style="6"/>
  </cols>
  <sheetData>
    <row r="1" spans="1:62" s="3" customFormat="1" ht="48" customHeight="1" x14ac:dyDescent="0.2">
      <c r="A1" s="1"/>
      <c r="B1" s="2"/>
      <c r="C1" s="2"/>
      <c r="D1" s="36" t="s">
        <v>69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9"/>
      <c r="W1" s="9"/>
      <c r="X1" s="9"/>
      <c r="Y1" s="9"/>
      <c r="Z1" s="9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2" s="4" customFormat="1" ht="260.25" customHeight="1" x14ac:dyDescent="0.2">
      <c r="A2" s="37" t="s">
        <v>0</v>
      </c>
      <c r="B2" s="37" t="s">
        <v>60</v>
      </c>
      <c r="C2" s="28" t="s">
        <v>1</v>
      </c>
      <c r="D2" s="28" t="s">
        <v>2</v>
      </c>
      <c r="E2" s="28"/>
      <c r="F2" s="28" t="s">
        <v>12</v>
      </c>
      <c r="G2" s="28"/>
      <c r="H2" s="28" t="s">
        <v>61</v>
      </c>
      <c r="I2" s="28"/>
      <c r="J2" s="28" t="s">
        <v>13</v>
      </c>
      <c r="K2" s="28"/>
      <c r="L2" s="28" t="s">
        <v>65</v>
      </c>
      <c r="M2" s="28"/>
      <c r="N2" s="38" t="s">
        <v>66</v>
      </c>
      <c r="O2" s="39"/>
      <c r="P2" s="28" t="s">
        <v>14</v>
      </c>
      <c r="Q2" s="28"/>
      <c r="R2" s="28" t="s">
        <v>21</v>
      </c>
      <c r="S2" s="28"/>
      <c r="T2" s="28" t="s">
        <v>15</v>
      </c>
      <c r="U2" s="28"/>
      <c r="V2" s="28" t="s">
        <v>16</v>
      </c>
      <c r="W2" s="28"/>
      <c r="X2" s="28" t="s">
        <v>17</v>
      </c>
      <c r="Y2" s="28"/>
      <c r="Z2" s="38" t="s">
        <v>18</v>
      </c>
      <c r="AA2" s="39"/>
      <c r="AB2" s="38" t="s">
        <v>19</v>
      </c>
      <c r="AC2" s="39"/>
      <c r="AD2" s="28" t="s">
        <v>20</v>
      </c>
      <c r="AE2" s="28"/>
      <c r="AF2" s="28" t="s">
        <v>22</v>
      </c>
      <c r="AG2" s="28"/>
      <c r="AH2" s="28" t="s">
        <v>64</v>
      </c>
      <c r="AI2" s="28"/>
      <c r="AJ2" s="38" t="s">
        <v>62</v>
      </c>
      <c r="AK2" s="39"/>
      <c r="AL2" s="38" t="s">
        <v>63</v>
      </c>
      <c r="AM2" s="39"/>
      <c r="AN2" s="38" t="s">
        <v>23</v>
      </c>
      <c r="AO2" s="39"/>
      <c r="AP2" s="35" t="s">
        <v>24</v>
      </c>
      <c r="AQ2" s="28"/>
      <c r="AR2" s="28" t="s">
        <v>25</v>
      </c>
      <c r="AS2" s="28"/>
      <c r="AT2" s="28" t="s">
        <v>26</v>
      </c>
      <c r="AU2" s="28"/>
      <c r="AV2" s="28" t="s">
        <v>27</v>
      </c>
      <c r="AW2" s="28"/>
      <c r="AX2" s="28" t="s">
        <v>28</v>
      </c>
      <c r="AY2" s="28"/>
      <c r="AZ2" s="28" t="s">
        <v>67</v>
      </c>
      <c r="BA2" s="28"/>
      <c r="BB2" s="28" t="s">
        <v>29</v>
      </c>
      <c r="BC2" s="28"/>
      <c r="BD2" s="38" t="s">
        <v>30</v>
      </c>
      <c r="BE2" s="39"/>
      <c r="BF2" s="38" t="s">
        <v>31</v>
      </c>
      <c r="BG2" s="39"/>
      <c r="BH2" s="38" t="s">
        <v>32</v>
      </c>
      <c r="BI2" s="39"/>
      <c r="BJ2" s="22" t="s">
        <v>3</v>
      </c>
    </row>
    <row r="3" spans="1:62" s="5" customFormat="1" ht="41.25" customHeight="1" x14ac:dyDescent="0.25">
      <c r="A3" s="37"/>
      <c r="B3" s="37"/>
      <c r="C3" s="28"/>
      <c r="D3" s="10" t="s">
        <v>4</v>
      </c>
      <c r="E3" s="11" t="s">
        <v>5</v>
      </c>
      <c r="F3" s="10" t="s">
        <v>4</v>
      </c>
      <c r="G3" s="11" t="s">
        <v>5</v>
      </c>
      <c r="H3" s="10" t="s">
        <v>4</v>
      </c>
      <c r="I3" s="11" t="s">
        <v>5</v>
      </c>
      <c r="J3" s="10" t="s">
        <v>4</v>
      </c>
      <c r="K3" s="11" t="s">
        <v>5</v>
      </c>
      <c r="L3" s="10" t="s">
        <v>4</v>
      </c>
      <c r="M3" s="11" t="s">
        <v>5</v>
      </c>
      <c r="N3" s="10" t="s">
        <v>4</v>
      </c>
      <c r="O3" s="11" t="s">
        <v>5</v>
      </c>
      <c r="P3" s="10" t="s">
        <v>4</v>
      </c>
      <c r="Q3" s="11" t="s">
        <v>5</v>
      </c>
      <c r="R3" s="10" t="s">
        <v>4</v>
      </c>
      <c r="S3" s="11" t="s">
        <v>5</v>
      </c>
      <c r="T3" s="10" t="s">
        <v>4</v>
      </c>
      <c r="U3" s="11" t="s">
        <v>5</v>
      </c>
      <c r="V3" s="10" t="s">
        <v>4</v>
      </c>
      <c r="W3" s="11" t="s">
        <v>5</v>
      </c>
      <c r="X3" s="10" t="s">
        <v>4</v>
      </c>
      <c r="Y3" s="11" t="s">
        <v>5</v>
      </c>
      <c r="Z3" s="11" t="s">
        <v>4</v>
      </c>
      <c r="AA3" s="11" t="s">
        <v>5</v>
      </c>
      <c r="AB3" s="11" t="s">
        <v>4</v>
      </c>
      <c r="AC3" s="11" t="s">
        <v>5</v>
      </c>
      <c r="AD3" s="10" t="s">
        <v>4</v>
      </c>
      <c r="AE3" s="11" t="s">
        <v>5</v>
      </c>
      <c r="AF3" s="10" t="s">
        <v>4</v>
      </c>
      <c r="AG3" s="11" t="s">
        <v>5</v>
      </c>
      <c r="AH3" s="10" t="s">
        <v>4</v>
      </c>
      <c r="AI3" s="11" t="s">
        <v>5</v>
      </c>
      <c r="AJ3" s="11" t="s">
        <v>4</v>
      </c>
      <c r="AK3" s="11" t="s">
        <v>5</v>
      </c>
      <c r="AL3" s="11" t="s">
        <v>4</v>
      </c>
      <c r="AM3" s="11" t="s">
        <v>5</v>
      </c>
      <c r="AN3" s="11" t="s">
        <v>4</v>
      </c>
      <c r="AO3" s="11" t="s">
        <v>5</v>
      </c>
      <c r="AP3" s="10" t="s">
        <v>4</v>
      </c>
      <c r="AQ3" s="11" t="s">
        <v>5</v>
      </c>
      <c r="AR3" s="10" t="s">
        <v>4</v>
      </c>
      <c r="AS3" s="11" t="s">
        <v>5</v>
      </c>
      <c r="AT3" s="10" t="s">
        <v>4</v>
      </c>
      <c r="AU3" s="11" t="s">
        <v>5</v>
      </c>
      <c r="AV3" s="10" t="s">
        <v>4</v>
      </c>
      <c r="AW3" s="11" t="s">
        <v>5</v>
      </c>
      <c r="AX3" s="10" t="s">
        <v>4</v>
      </c>
      <c r="AY3" s="11" t="s">
        <v>5</v>
      </c>
      <c r="AZ3" s="10" t="s">
        <v>4</v>
      </c>
      <c r="BA3" s="11" t="s">
        <v>5</v>
      </c>
      <c r="BB3" s="10" t="s">
        <v>4</v>
      </c>
      <c r="BC3" s="11" t="s">
        <v>5</v>
      </c>
      <c r="BD3" s="10" t="s">
        <v>4</v>
      </c>
      <c r="BE3" s="11" t="s">
        <v>5</v>
      </c>
      <c r="BF3" s="10" t="s">
        <v>4</v>
      </c>
      <c r="BG3" s="11" t="s">
        <v>5</v>
      </c>
      <c r="BH3" s="10" t="s">
        <v>4</v>
      </c>
      <c r="BI3" s="11" t="s">
        <v>5</v>
      </c>
      <c r="BJ3" s="23" t="s">
        <v>5</v>
      </c>
    </row>
    <row r="4" spans="1:62" s="5" customFormat="1" ht="37.5" customHeight="1" x14ac:dyDescent="0.25">
      <c r="A4" s="29" t="s">
        <v>6</v>
      </c>
      <c r="B4" s="30"/>
      <c r="C4" s="31"/>
      <c r="D4" s="15">
        <f>D5+D6+D7</f>
        <v>0</v>
      </c>
      <c r="E4" s="15">
        <f t="shared" ref="E4:Q4" si="0">E5+E6+E7</f>
        <v>15</v>
      </c>
      <c r="F4" s="15">
        <f t="shared" si="0"/>
        <v>0</v>
      </c>
      <c r="G4" s="15">
        <f t="shared" si="0"/>
        <v>15</v>
      </c>
      <c r="H4" s="15">
        <f t="shared" si="0"/>
        <v>216.2</v>
      </c>
      <c r="I4" s="15">
        <f t="shared" si="0"/>
        <v>16</v>
      </c>
      <c r="J4" s="15">
        <f t="shared" si="0"/>
        <v>177.35000000000002</v>
      </c>
      <c r="K4" s="15">
        <f t="shared" si="0"/>
        <v>8</v>
      </c>
      <c r="L4" s="15">
        <f t="shared" si="0"/>
        <v>276.64</v>
      </c>
      <c r="M4" s="15">
        <f t="shared" si="0"/>
        <v>26</v>
      </c>
      <c r="N4" s="15">
        <f t="shared" ref="N4" si="1">N5+N6+N7</f>
        <v>297.45999999999998</v>
      </c>
      <c r="O4" s="15">
        <f t="shared" ref="O4" si="2">O5+O6+O7</f>
        <v>18</v>
      </c>
      <c r="P4" s="15">
        <f t="shared" si="0"/>
        <v>190.2</v>
      </c>
      <c r="Q4" s="15">
        <f t="shared" si="0"/>
        <v>28</v>
      </c>
      <c r="R4" s="15">
        <f>R5+R7</f>
        <v>50</v>
      </c>
      <c r="S4" s="15">
        <f>S5+S7</f>
        <v>3</v>
      </c>
      <c r="T4" s="15">
        <f t="shared" ref="T4" si="3">T5+T6+T7</f>
        <v>276.60000000000002</v>
      </c>
      <c r="U4" s="15">
        <f t="shared" ref="U4" si="4">U5+U6+U7</f>
        <v>26</v>
      </c>
      <c r="V4" s="15">
        <f t="shared" ref="V4" si="5">V5+V6+V7</f>
        <v>59.1</v>
      </c>
      <c r="W4" s="15">
        <f t="shared" ref="W4" si="6">W5+W6+W7</f>
        <v>20</v>
      </c>
      <c r="X4" s="15">
        <f t="shared" ref="X4" si="7">X5+X6+X7</f>
        <v>258.5</v>
      </c>
      <c r="Y4" s="15">
        <f t="shared" ref="Y4" si="8">Y5+Y6+Y7</f>
        <v>15</v>
      </c>
      <c r="Z4" s="15">
        <f t="shared" ref="Z4" si="9">Z5+Z6+Z7</f>
        <v>0</v>
      </c>
      <c r="AA4" s="15">
        <f t="shared" ref="AA4" si="10">AA5+AA6+AA7</f>
        <v>10</v>
      </c>
      <c r="AB4" s="15">
        <f t="shared" ref="AB4" si="11">AB5+AB6+AB7</f>
        <v>287.2</v>
      </c>
      <c r="AC4" s="15">
        <f t="shared" ref="AC4:AD4" si="12">AC5+AC6+AC7</f>
        <v>30</v>
      </c>
      <c r="AD4" s="15">
        <f t="shared" si="12"/>
        <v>0</v>
      </c>
      <c r="AE4" s="15">
        <f t="shared" ref="AE4" si="13">AE5+AE6+AE7</f>
        <v>30</v>
      </c>
      <c r="AF4" s="15">
        <f t="shared" ref="AF4" si="14">AF5+AF6+AF7</f>
        <v>295.7</v>
      </c>
      <c r="AG4" s="15">
        <f t="shared" ref="AG4" si="15">AG5+AG6+AG7</f>
        <v>21</v>
      </c>
      <c r="AH4" s="15">
        <f t="shared" ref="AH4" si="16">AH5+AH6+AH7</f>
        <v>2</v>
      </c>
      <c r="AI4" s="15">
        <f t="shared" ref="AI4" si="17">AI5+AI6+AI7</f>
        <v>20</v>
      </c>
      <c r="AJ4" s="15">
        <f t="shared" ref="AJ4" si="18">AJ5+AJ6+AJ7</f>
        <v>0</v>
      </c>
      <c r="AK4" s="15">
        <f t="shared" ref="AK4" si="19">AK5+AK6+AK7</f>
        <v>0</v>
      </c>
      <c r="AL4" s="15">
        <f t="shared" ref="AL4" si="20">AL5+AL6+AL7</f>
        <v>-1</v>
      </c>
      <c r="AM4" s="15">
        <f t="shared" ref="AM4" si="21">AM5+AM6+AM7</f>
        <v>20</v>
      </c>
      <c r="AN4" s="15">
        <f t="shared" ref="AN4" si="22">AN5+AN6+AN7</f>
        <v>3</v>
      </c>
      <c r="AO4" s="15">
        <f t="shared" ref="AO4" si="23">AO5+AO6+AO7</f>
        <v>15</v>
      </c>
      <c r="AP4" s="17" t="s">
        <v>40</v>
      </c>
      <c r="AQ4" s="15">
        <f t="shared" ref="AQ4" si="24">AQ5+AQ6+AQ7</f>
        <v>30</v>
      </c>
      <c r="AR4" s="15" t="s">
        <v>38</v>
      </c>
      <c r="AS4" s="15">
        <f t="shared" ref="AS4" si="25">AS5+AS6+AS7</f>
        <v>0</v>
      </c>
      <c r="AT4" s="15">
        <f t="shared" ref="AT4" si="26">AT5+AT6+AT7</f>
        <v>0</v>
      </c>
      <c r="AU4" s="15">
        <f t="shared" ref="AU4" si="27">AU5+AU6+AU7</f>
        <v>0</v>
      </c>
      <c r="AV4" s="15">
        <f t="shared" ref="AV4" si="28">AV5+AV6+AV7</f>
        <v>100</v>
      </c>
      <c r="AW4" s="15">
        <f t="shared" ref="AW4" si="29">AW5+AW6+AW7</f>
        <v>10</v>
      </c>
      <c r="AX4" s="15">
        <f t="shared" ref="AX4" si="30">AX5+AX6+AX7</f>
        <v>0</v>
      </c>
      <c r="AY4" s="15">
        <f t="shared" ref="AY4" si="31">AY5+AY6+AY7</f>
        <v>5</v>
      </c>
      <c r="AZ4" s="15">
        <f t="shared" ref="AZ4" si="32">AZ5+AZ6+AZ7</f>
        <v>100</v>
      </c>
      <c r="BA4" s="15">
        <f t="shared" ref="BA4:BB4" si="33">BA5+BA6+BA7</f>
        <v>3</v>
      </c>
      <c r="BB4" s="15">
        <f t="shared" si="33"/>
        <v>100</v>
      </c>
      <c r="BC4" s="15">
        <f t="shared" ref="BC4" si="34">BC5+BC6+BC7</f>
        <v>3</v>
      </c>
      <c r="BD4" s="15">
        <f t="shared" ref="BD4" si="35">BD5+BD6+BD7</f>
        <v>0</v>
      </c>
      <c r="BE4" s="15">
        <f t="shared" ref="BE4" si="36">BE5+BE6+BE7</f>
        <v>0</v>
      </c>
      <c r="BF4" s="15">
        <f t="shared" ref="BF4" si="37">BF5+BF6+BF7</f>
        <v>0</v>
      </c>
      <c r="BG4" s="15">
        <f t="shared" ref="BG4" si="38">BG5+BG6+BG7</f>
        <v>0</v>
      </c>
      <c r="BH4" s="15">
        <f t="shared" ref="BH4" si="39">BH5+BH6+BH7</f>
        <v>100</v>
      </c>
      <c r="BI4" s="15">
        <f t="shared" ref="BI4" si="40">BI5+BI6+BI7</f>
        <v>5</v>
      </c>
      <c r="BJ4" s="24">
        <f>BJ5+BJ6+BJ7</f>
        <v>392</v>
      </c>
    </row>
    <row r="5" spans="1:62" ht="74.25" customHeight="1" x14ac:dyDescent="0.25">
      <c r="A5" s="13">
        <v>1</v>
      </c>
      <c r="B5" s="19" t="s">
        <v>58</v>
      </c>
      <c r="C5" s="14" t="s">
        <v>34</v>
      </c>
      <c r="D5" s="12">
        <v>0</v>
      </c>
      <c r="E5" s="17">
        <v>5</v>
      </c>
      <c r="F5" s="12">
        <v>0</v>
      </c>
      <c r="G5" s="17">
        <v>5</v>
      </c>
      <c r="H5" s="12">
        <v>89</v>
      </c>
      <c r="I5" s="17">
        <v>8</v>
      </c>
      <c r="J5" s="12">
        <v>89.65</v>
      </c>
      <c r="K5" s="17">
        <v>5</v>
      </c>
      <c r="L5" s="12">
        <v>87.64</v>
      </c>
      <c r="M5" s="17">
        <v>8</v>
      </c>
      <c r="N5" s="17">
        <v>98.46</v>
      </c>
      <c r="O5" s="17">
        <v>4</v>
      </c>
      <c r="P5" s="12">
        <v>92.2</v>
      </c>
      <c r="Q5" s="17">
        <v>8</v>
      </c>
      <c r="R5" s="12">
        <v>20</v>
      </c>
      <c r="S5" s="12">
        <v>3</v>
      </c>
      <c r="T5" s="12">
        <v>94.6</v>
      </c>
      <c r="U5" s="17">
        <v>10</v>
      </c>
      <c r="V5" s="21">
        <v>59.5</v>
      </c>
      <c r="W5" s="17">
        <v>0</v>
      </c>
      <c r="X5" s="12">
        <v>94.6</v>
      </c>
      <c r="Y5" s="17">
        <v>6</v>
      </c>
      <c r="Z5" s="17">
        <v>0</v>
      </c>
      <c r="AA5" s="17">
        <v>0</v>
      </c>
      <c r="AB5" s="17">
        <v>100</v>
      </c>
      <c r="AC5" s="17">
        <v>10</v>
      </c>
      <c r="AD5" s="12">
        <v>0</v>
      </c>
      <c r="AE5" s="17">
        <v>10</v>
      </c>
      <c r="AF5" s="12">
        <v>98.7</v>
      </c>
      <c r="AG5" s="17">
        <v>7</v>
      </c>
      <c r="AH5" s="12">
        <v>1</v>
      </c>
      <c r="AI5" s="17">
        <v>10</v>
      </c>
      <c r="AJ5" s="17">
        <v>0</v>
      </c>
      <c r="AK5" s="17">
        <v>0</v>
      </c>
      <c r="AL5" s="17">
        <v>0</v>
      </c>
      <c r="AM5" s="17">
        <v>0</v>
      </c>
      <c r="AN5" s="17">
        <v>1</v>
      </c>
      <c r="AO5" s="17">
        <v>5</v>
      </c>
      <c r="AP5" s="12" t="s">
        <v>38</v>
      </c>
      <c r="AQ5" s="17">
        <v>10</v>
      </c>
      <c r="AR5" s="12" t="s">
        <v>38</v>
      </c>
      <c r="AS5" s="17">
        <v>0</v>
      </c>
      <c r="AT5" s="12">
        <v>0</v>
      </c>
      <c r="AU5" s="17">
        <v>0</v>
      </c>
      <c r="AV5" s="12">
        <v>0</v>
      </c>
      <c r="AW5" s="17">
        <v>0</v>
      </c>
      <c r="AX5" s="12">
        <v>0</v>
      </c>
      <c r="AY5" s="17">
        <v>0</v>
      </c>
      <c r="AZ5" s="12">
        <v>0</v>
      </c>
      <c r="BA5" s="17">
        <v>0</v>
      </c>
      <c r="BB5" s="12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f>E5+G5+I5+K5+M5+O5+Q5+S5+U5+W5+Y5+AA5+AC5+AE5+AG5+AI5+AK5+AM5+AO5+AQ5+AS5+AU5+AW5+AY5+BA5+BC5+BE5+BG5+BI5</f>
        <v>114</v>
      </c>
    </row>
    <row r="6" spans="1:62" ht="57" customHeight="1" x14ac:dyDescent="0.25">
      <c r="A6" s="13">
        <v>2</v>
      </c>
      <c r="B6" s="19" t="s">
        <v>54</v>
      </c>
      <c r="C6" s="14">
        <v>487</v>
      </c>
      <c r="D6" s="12">
        <v>0</v>
      </c>
      <c r="E6" s="17">
        <v>5</v>
      </c>
      <c r="F6" s="12">
        <v>0</v>
      </c>
      <c r="G6" s="17">
        <v>5</v>
      </c>
      <c r="H6" s="12">
        <v>39.200000000000003</v>
      </c>
      <c r="I6" s="17">
        <v>0</v>
      </c>
      <c r="J6" s="12">
        <v>12.7</v>
      </c>
      <c r="K6" s="17">
        <v>0</v>
      </c>
      <c r="L6" s="12">
        <v>96</v>
      </c>
      <c r="M6" s="17">
        <v>10</v>
      </c>
      <c r="N6" s="17">
        <v>99</v>
      </c>
      <c r="O6" s="17">
        <v>4</v>
      </c>
      <c r="P6" s="12">
        <v>0</v>
      </c>
      <c r="Q6" s="17">
        <v>10</v>
      </c>
      <c r="R6" s="12">
        <v>9.6</v>
      </c>
      <c r="S6" s="12">
        <v>10</v>
      </c>
      <c r="T6" s="12">
        <v>93.1</v>
      </c>
      <c r="U6" s="17">
        <v>10</v>
      </c>
      <c r="V6" s="12">
        <v>-5</v>
      </c>
      <c r="W6" s="17">
        <v>10</v>
      </c>
      <c r="X6" s="12">
        <v>87.4</v>
      </c>
      <c r="Y6" s="17">
        <v>6</v>
      </c>
      <c r="Z6" s="17">
        <v>0</v>
      </c>
      <c r="AA6" s="17">
        <v>5</v>
      </c>
      <c r="AB6" s="17">
        <v>100</v>
      </c>
      <c r="AC6" s="17">
        <v>10</v>
      </c>
      <c r="AD6" s="12">
        <v>0</v>
      </c>
      <c r="AE6" s="17">
        <v>10</v>
      </c>
      <c r="AF6" s="12">
        <v>98</v>
      </c>
      <c r="AG6" s="17">
        <v>7</v>
      </c>
      <c r="AH6" s="12">
        <v>1</v>
      </c>
      <c r="AI6" s="17">
        <v>10</v>
      </c>
      <c r="AJ6" s="17">
        <v>0</v>
      </c>
      <c r="AK6" s="17">
        <v>0</v>
      </c>
      <c r="AL6" s="17">
        <v>-1</v>
      </c>
      <c r="AM6" s="17">
        <v>10</v>
      </c>
      <c r="AN6" s="17">
        <v>1</v>
      </c>
      <c r="AO6" s="17">
        <v>5</v>
      </c>
      <c r="AP6" s="12" t="s">
        <v>40</v>
      </c>
      <c r="AQ6" s="17">
        <v>10</v>
      </c>
      <c r="AR6" s="12" t="s">
        <v>40</v>
      </c>
      <c r="AS6" s="17">
        <v>0</v>
      </c>
      <c r="AT6" s="12">
        <v>0</v>
      </c>
      <c r="AU6" s="17">
        <v>0</v>
      </c>
      <c r="AV6" s="12">
        <v>0</v>
      </c>
      <c r="AW6" s="17">
        <v>0</v>
      </c>
      <c r="AX6" s="12">
        <v>0</v>
      </c>
      <c r="AY6" s="17">
        <v>0</v>
      </c>
      <c r="AZ6" s="12">
        <v>0</v>
      </c>
      <c r="BA6" s="17">
        <v>0</v>
      </c>
      <c r="BB6" s="12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f>E6+G6+I6+K6+M6+O6+Q6+U6+W6+Y6+AA6+AC6+AE6+AG6+AI6+AK6+AM6+AO6+AQ6+AS6+AU6+AY6+AW6+BA6+BC6+BE6+BG6+BI6</f>
        <v>127</v>
      </c>
    </row>
    <row r="7" spans="1:62" ht="68.25" customHeight="1" x14ac:dyDescent="0.25">
      <c r="A7" s="13">
        <v>3</v>
      </c>
      <c r="B7" s="19" t="s">
        <v>68</v>
      </c>
      <c r="C7" s="14" t="s">
        <v>8</v>
      </c>
      <c r="D7" s="12">
        <v>0</v>
      </c>
      <c r="E7" s="17">
        <v>5</v>
      </c>
      <c r="F7" s="12">
        <v>0</v>
      </c>
      <c r="G7" s="17">
        <v>5</v>
      </c>
      <c r="H7" s="12">
        <v>88</v>
      </c>
      <c r="I7" s="17">
        <v>8</v>
      </c>
      <c r="J7" s="12">
        <v>75</v>
      </c>
      <c r="K7" s="17">
        <v>3</v>
      </c>
      <c r="L7" s="12">
        <v>93</v>
      </c>
      <c r="M7" s="17">
        <v>8</v>
      </c>
      <c r="N7" s="17">
        <v>100</v>
      </c>
      <c r="O7" s="17">
        <v>10</v>
      </c>
      <c r="P7" s="12">
        <v>98</v>
      </c>
      <c r="Q7" s="17">
        <v>10</v>
      </c>
      <c r="R7" s="12">
        <v>30</v>
      </c>
      <c r="S7" s="17">
        <v>0</v>
      </c>
      <c r="T7" s="12">
        <v>88.9</v>
      </c>
      <c r="U7" s="17">
        <v>6</v>
      </c>
      <c r="V7" s="12">
        <v>4.5999999999999996</v>
      </c>
      <c r="W7" s="17">
        <v>10</v>
      </c>
      <c r="X7" s="12">
        <v>76.5</v>
      </c>
      <c r="Y7" s="17">
        <v>3</v>
      </c>
      <c r="Z7" s="17">
        <v>0</v>
      </c>
      <c r="AA7" s="17">
        <v>5</v>
      </c>
      <c r="AB7" s="17">
        <v>87.2</v>
      </c>
      <c r="AC7" s="17">
        <v>10</v>
      </c>
      <c r="AD7" s="12">
        <v>0</v>
      </c>
      <c r="AE7" s="17">
        <v>10</v>
      </c>
      <c r="AF7" s="12">
        <v>99</v>
      </c>
      <c r="AG7" s="17">
        <v>7</v>
      </c>
      <c r="AH7" s="12">
        <v>0</v>
      </c>
      <c r="AI7" s="17">
        <v>0</v>
      </c>
      <c r="AJ7" s="17">
        <v>0</v>
      </c>
      <c r="AK7" s="17">
        <v>0</v>
      </c>
      <c r="AL7" s="17">
        <v>0</v>
      </c>
      <c r="AM7" s="17">
        <v>10</v>
      </c>
      <c r="AN7" s="17">
        <v>1</v>
      </c>
      <c r="AO7" s="17">
        <v>5</v>
      </c>
      <c r="AP7" s="12" t="s">
        <v>40</v>
      </c>
      <c r="AQ7" s="17">
        <v>10</v>
      </c>
      <c r="AR7" s="12" t="s">
        <v>38</v>
      </c>
      <c r="AS7" s="17">
        <v>0</v>
      </c>
      <c r="AT7" s="12">
        <v>0</v>
      </c>
      <c r="AU7" s="17">
        <v>0</v>
      </c>
      <c r="AV7" s="12">
        <v>100</v>
      </c>
      <c r="AW7" s="17">
        <v>10</v>
      </c>
      <c r="AX7" s="12">
        <v>0</v>
      </c>
      <c r="AY7" s="17">
        <v>5</v>
      </c>
      <c r="AZ7" s="12">
        <v>100</v>
      </c>
      <c r="BA7" s="17">
        <v>3</v>
      </c>
      <c r="BB7" s="12">
        <v>100</v>
      </c>
      <c r="BC7" s="17">
        <v>3</v>
      </c>
      <c r="BD7" s="17">
        <v>0</v>
      </c>
      <c r="BE7" s="17">
        <v>0</v>
      </c>
      <c r="BF7" s="17">
        <v>0</v>
      </c>
      <c r="BG7" s="17">
        <v>0</v>
      </c>
      <c r="BH7" s="17">
        <v>100</v>
      </c>
      <c r="BI7" s="17">
        <v>5</v>
      </c>
      <c r="BJ7" s="17">
        <f>E7+G7+I7+K7+M7+O7+Q7+U7+W7+Y7+AA7+AC7+AE7+AG7+AI7+AK7+AM7+AO7+AQ7+AS7+AU7+AY7+AW7+BA7+BC7+BE7+BG7+BI7</f>
        <v>151</v>
      </c>
    </row>
    <row r="8" spans="1:62" ht="25.5" customHeight="1" x14ac:dyDescent="0.25">
      <c r="A8" s="32" t="s">
        <v>9</v>
      </c>
      <c r="B8" s="33"/>
      <c r="C8" s="34"/>
      <c r="D8" s="16">
        <f>D9+D10+D11+D12+D13+D15</f>
        <v>0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2"/>
      <c r="S8" s="12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2"/>
      <c r="AQ8" s="16"/>
      <c r="AR8" s="16"/>
      <c r="AS8" s="16"/>
      <c r="AT8" s="16"/>
      <c r="AU8" s="16"/>
      <c r="AV8" s="12"/>
      <c r="AW8" s="12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7"/>
    </row>
    <row r="9" spans="1:62" ht="53.25" customHeight="1" x14ac:dyDescent="0.25">
      <c r="A9" s="40">
        <v>1</v>
      </c>
      <c r="B9" s="19" t="s">
        <v>53</v>
      </c>
      <c r="C9" s="41" t="s">
        <v>33</v>
      </c>
      <c r="D9" s="12">
        <v>0</v>
      </c>
      <c r="E9" s="17">
        <v>5</v>
      </c>
      <c r="F9" s="12">
        <v>0</v>
      </c>
      <c r="G9" s="17">
        <v>5</v>
      </c>
      <c r="H9" s="12">
        <v>98.7</v>
      </c>
      <c r="I9" s="17">
        <v>10</v>
      </c>
      <c r="J9" s="12">
        <v>0</v>
      </c>
      <c r="K9" s="17">
        <v>0</v>
      </c>
      <c r="L9" s="12">
        <v>100</v>
      </c>
      <c r="M9" s="17">
        <v>10</v>
      </c>
      <c r="N9" s="17">
        <v>100</v>
      </c>
      <c r="O9" s="17">
        <v>10</v>
      </c>
      <c r="P9" s="12">
        <v>99.8</v>
      </c>
      <c r="Q9" s="17">
        <v>10</v>
      </c>
      <c r="R9" s="12">
        <v>0</v>
      </c>
      <c r="S9" s="12">
        <v>0</v>
      </c>
      <c r="T9" s="12">
        <v>98.7</v>
      </c>
      <c r="U9" s="17">
        <v>10</v>
      </c>
      <c r="V9" s="12">
        <v>25.5</v>
      </c>
      <c r="W9" s="17">
        <v>5</v>
      </c>
      <c r="X9" s="12">
        <v>99</v>
      </c>
      <c r="Y9" s="17">
        <v>10</v>
      </c>
      <c r="Z9" s="17">
        <v>0</v>
      </c>
      <c r="AA9" s="17">
        <v>5</v>
      </c>
      <c r="AB9" s="17">
        <v>100</v>
      </c>
      <c r="AC9" s="17">
        <v>10</v>
      </c>
      <c r="AD9" s="12">
        <v>0</v>
      </c>
      <c r="AE9" s="17">
        <v>10</v>
      </c>
      <c r="AF9" s="12">
        <v>99.8</v>
      </c>
      <c r="AG9" s="17">
        <v>10</v>
      </c>
      <c r="AH9" s="12">
        <v>1</v>
      </c>
      <c r="AI9" s="17">
        <v>10</v>
      </c>
      <c r="AJ9" s="17">
        <v>0</v>
      </c>
      <c r="AK9" s="17">
        <v>0</v>
      </c>
      <c r="AL9" s="17">
        <v>10</v>
      </c>
      <c r="AM9" s="17">
        <v>10</v>
      </c>
      <c r="AN9" s="17">
        <v>1</v>
      </c>
      <c r="AO9" s="17">
        <v>5</v>
      </c>
      <c r="AP9" s="12" t="s">
        <v>40</v>
      </c>
      <c r="AQ9" s="17">
        <v>10</v>
      </c>
      <c r="AR9" s="12" t="s">
        <v>38</v>
      </c>
      <c r="AS9" s="17">
        <v>0</v>
      </c>
      <c r="AT9" s="12">
        <v>0</v>
      </c>
      <c r="AU9" s="17">
        <v>0</v>
      </c>
      <c r="AV9" s="12">
        <v>0</v>
      </c>
      <c r="AW9" s="12">
        <v>0</v>
      </c>
      <c r="AX9" s="12">
        <v>0</v>
      </c>
      <c r="AY9" s="17">
        <v>5</v>
      </c>
      <c r="AZ9" s="12">
        <v>0</v>
      </c>
      <c r="BA9" s="17">
        <v>0</v>
      </c>
      <c r="BB9" s="12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f>E9+G9+I9+K9+M9+O9+Q9+U9+W9+Y9+AA9+AC9+AE9+AG9+AI9+AK9+AM9+AO9+AQ9+AS9+AU9+AY9+BA9+BC9+BE9+BG9+BI9</f>
        <v>150</v>
      </c>
    </row>
    <row r="10" spans="1:62" ht="42" customHeight="1" x14ac:dyDescent="0.25">
      <c r="A10" s="40">
        <v>2</v>
      </c>
      <c r="B10" s="19" t="s">
        <v>36</v>
      </c>
      <c r="C10" s="42" t="s">
        <v>35</v>
      </c>
      <c r="D10" s="12">
        <v>0</v>
      </c>
      <c r="E10" s="17">
        <v>5</v>
      </c>
      <c r="F10" s="12">
        <v>0</v>
      </c>
      <c r="G10" s="17">
        <v>5</v>
      </c>
      <c r="H10" s="12">
        <v>100</v>
      </c>
      <c r="I10" s="17">
        <v>10</v>
      </c>
      <c r="J10" s="12">
        <v>0</v>
      </c>
      <c r="K10" s="17">
        <v>0</v>
      </c>
      <c r="L10" s="12">
        <v>100</v>
      </c>
      <c r="M10" s="17">
        <v>10</v>
      </c>
      <c r="N10" s="17">
        <v>100</v>
      </c>
      <c r="O10" s="17">
        <v>10</v>
      </c>
      <c r="P10" s="12">
        <v>98</v>
      </c>
      <c r="Q10" s="17">
        <v>10</v>
      </c>
      <c r="R10" s="12">
        <v>0</v>
      </c>
      <c r="S10" s="12">
        <v>0</v>
      </c>
      <c r="T10" s="12">
        <v>100</v>
      </c>
      <c r="U10" s="17">
        <v>10</v>
      </c>
      <c r="V10" s="12">
        <v>-51.8</v>
      </c>
      <c r="W10" s="17">
        <v>5</v>
      </c>
      <c r="X10" s="12">
        <v>100</v>
      </c>
      <c r="Y10" s="17">
        <v>10</v>
      </c>
      <c r="Z10" s="17">
        <v>0</v>
      </c>
      <c r="AA10" s="17">
        <v>0</v>
      </c>
      <c r="AB10" s="17">
        <v>100</v>
      </c>
      <c r="AC10" s="17">
        <v>10</v>
      </c>
      <c r="AD10" s="12">
        <v>0</v>
      </c>
      <c r="AE10" s="17">
        <v>10</v>
      </c>
      <c r="AF10" s="12">
        <v>99</v>
      </c>
      <c r="AG10" s="17">
        <v>10</v>
      </c>
      <c r="AH10" s="12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10</v>
      </c>
      <c r="AN10" s="17">
        <v>1</v>
      </c>
      <c r="AO10" s="17">
        <v>5</v>
      </c>
      <c r="AP10" s="12" t="s">
        <v>40</v>
      </c>
      <c r="AQ10" s="17">
        <v>10</v>
      </c>
      <c r="AR10" s="12" t="s">
        <v>38</v>
      </c>
      <c r="AS10" s="17">
        <v>0</v>
      </c>
      <c r="AT10" s="12">
        <v>0</v>
      </c>
      <c r="AU10" s="17">
        <v>0</v>
      </c>
      <c r="AV10" s="12">
        <v>0</v>
      </c>
      <c r="AW10" s="12">
        <v>0</v>
      </c>
      <c r="AX10" s="12">
        <v>0</v>
      </c>
      <c r="AY10" s="17">
        <v>5</v>
      </c>
      <c r="AZ10" s="12">
        <v>0</v>
      </c>
      <c r="BA10" s="17">
        <v>0</v>
      </c>
      <c r="BB10" s="12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f t="shared" ref="BJ10:BJ11" si="41">E10+G10+I10+K10+M10+O10+Q10+U10+W10+Y10+AA10+AC10+AE10+AG10+AI10+AK10+AM10+AO10+AQ10+AS10+AU10+AY10+BA10+BC10+BE10+BG10+BI10</f>
        <v>135</v>
      </c>
    </row>
    <row r="11" spans="1:62" ht="72.75" customHeight="1" x14ac:dyDescent="0.25">
      <c r="A11" s="40">
        <v>3</v>
      </c>
      <c r="B11" s="19" t="s">
        <v>59</v>
      </c>
      <c r="C11" s="42">
        <v>366</v>
      </c>
      <c r="D11" s="43">
        <v>0</v>
      </c>
      <c r="E11" s="17">
        <v>5</v>
      </c>
      <c r="F11" s="43">
        <v>0</v>
      </c>
      <c r="G11" s="17">
        <v>5</v>
      </c>
      <c r="H11" s="43">
        <v>32.4</v>
      </c>
      <c r="I11" s="17">
        <v>0</v>
      </c>
      <c r="J11" s="43">
        <v>0</v>
      </c>
      <c r="K11" s="17">
        <v>0</v>
      </c>
      <c r="L11" s="43">
        <v>34</v>
      </c>
      <c r="M11" s="17">
        <v>0</v>
      </c>
      <c r="N11" s="17">
        <v>100</v>
      </c>
      <c r="O11" s="17">
        <v>10</v>
      </c>
      <c r="P11" s="12">
        <v>94</v>
      </c>
      <c r="Q11" s="17">
        <v>8</v>
      </c>
      <c r="R11" s="12">
        <v>0</v>
      </c>
      <c r="S11" s="12">
        <v>0</v>
      </c>
      <c r="T11" s="12">
        <v>70.3</v>
      </c>
      <c r="U11" s="17">
        <v>3</v>
      </c>
      <c r="V11" s="12">
        <v>-41.8</v>
      </c>
      <c r="W11" s="17">
        <v>5</v>
      </c>
      <c r="X11" s="12">
        <v>97.6</v>
      </c>
      <c r="Y11" s="17">
        <v>10</v>
      </c>
      <c r="Z11" s="17">
        <v>100</v>
      </c>
      <c r="AA11" s="17">
        <v>0</v>
      </c>
      <c r="AB11" s="17">
        <v>62.4</v>
      </c>
      <c r="AC11" s="17">
        <v>7</v>
      </c>
      <c r="AD11" s="12">
        <v>0</v>
      </c>
      <c r="AE11" s="17">
        <v>10</v>
      </c>
      <c r="AF11" s="43">
        <v>100</v>
      </c>
      <c r="AG11" s="17">
        <v>10</v>
      </c>
      <c r="AH11" s="12">
        <v>2</v>
      </c>
      <c r="AI11" s="17">
        <v>8</v>
      </c>
      <c r="AJ11" s="17">
        <v>0</v>
      </c>
      <c r="AK11" s="17">
        <v>0</v>
      </c>
      <c r="AL11" s="17">
        <v>27</v>
      </c>
      <c r="AM11" s="17">
        <v>0</v>
      </c>
      <c r="AN11" s="17">
        <v>1</v>
      </c>
      <c r="AO11" s="17">
        <v>5</v>
      </c>
      <c r="AP11" s="12" t="s">
        <v>40</v>
      </c>
      <c r="AQ11" s="17">
        <v>10</v>
      </c>
      <c r="AR11" s="43" t="s">
        <v>38</v>
      </c>
      <c r="AS11" s="17">
        <v>0</v>
      </c>
      <c r="AT11" s="43">
        <v>0</v>
      </c>
      <c r="AU11" s="17">
        <v>0</v>
      </c>
      <c r="AV11" s="12">
        <v>0</v>
      </c>
      <c r="AW11" s="12">
        <v>0</v>
      </c>
      <c r="AX11" s="43">
        <v>0</v>
      </c>
      <c r="AY11" s="17">
        <v>5</v>
      </c>
      <c r="AZ11" s="43">
        <v>0</v>
      </c>
      <c r="BA11" s="17">
        <v>0</v>
      </c>
      <c r="BB11" s="43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f t="shared" si="41"/>
        <v>101</v>
      </c>
    </row>
    <row r="12" spans="1:62" ht="78" customHeight="1" x14ac:dyDescent="0.25">
      <c r="A12" s="40">
        <v>4</v>
      </c>
      <c r="B12" s="19" t="s">
        <v>37</v>
      </c>
      <c r="C12" s="42">
        <v>133</v>
      </c>
      <c r="D12" s="12">
        <v>0</v>
      </c>
      <c r="E12" s="17">
        <v>5</v>
      </c>
      <c r="F12" s="12">
        <v>0</v>
      </c>
      <c r="G12" s="17">
        <v>5</v>
      </c>
      <c r="H12" s="12">
        <v>100</v>
      </c>
      <c r="I12" s="17">
        <v>10</v>
      </c>
      <c r="J12" s="12">
        <v>0</v>
      </c>
      <c r="K12" s="17">
        <v>0</v>
      </c>
      <c r="L12" s="12">
        <v>100</v>
      </c>
      <c r="M12" s="17">
        <v>10</v>
      </c>
      <c r="N12" s="17">
        <v>40</v>
      </c>
      <c r="O12" s="17">
        <v>0</v>
      </c>
      <c r="P12" s="12">
        <v>96</v>
      </c>
      <c r="Q12" s="17">
        <v>10</v>
      </c>
      <c r="R12" s="12">
        <v>0</v>
      </c>
      <c r="S12" s="12">
        <v>0</v>
      </c>
      <c r="T12" s="12">
        <v>89.6</v>
      </c>
      <c r="U12" s="17">
        <v>6</v>
      </c>
      <c r="V12" s="12">
        <v>14</v>
      </c>
      <c r="W12" s="17">
        <v>5</v>
      </c>
      <c r="X12" s="12">
        <v>89.6</v>
      </c>
      <c r="Y12" s="17">
        <v>6</v>
      </c>
      <c r="Z12" s="17">
        <v>100</v>
      </c>
      <c r="AA12" s="17">
        <v>0</v>
      </c>
      <c r="AB12" s="17">
        <v>98.8</v>
      </c>
      <c r="AC12" s="17">
        <v>10</v>
      </c>
      <c r="AD12" s="12">
        <v>0</v>
      </c>
      <c r="AE12" s="17">
        <v>10</v>
      </c>
      <c r="AF12" s="12">
        <v>100</v>
      </c>
      <c r="AG12" s="17">
        <v>10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7">
        <v>1</v>
      </c>
      <c r="AO12" s="17">
        <v>5</v>
      </c>
      <c r="AP12" s="12" t="s">
        <v>40</v>
      </c>
      <c r="AQ12" s="17">
        <v>10</v>
      </c>
      <c r="AR12" s="12" t="s">
        <v>38</v>
      </c>
      <c r="AS12" s="17">
        <v>0</v>
      </c>
      <c r="AT12" s="12">
        <v>0</v>
      </c>
      <c r="AU12" s="17">
        <v>0</v>
      </c>
      <c r="AV12" s="12">
        <v>0</v>
      </c>
      <c r="AW12" s="12">
        <v>0</v>
      </c>
      <c r="AX12" s="12">
        <v>0</v>
      </c>
      <c r="AY12" s="17">
        <v>5</v>
      </c>
      <c r="AZ12" s="12">
        <v>0</v>
      </c>
      <c r="BA12" s="17">
        <v>0</v>
      </c>
      <c r="BB12" s="12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f>BI12+BG12+BE12+BC12+BA12+AY12+AU12+AS12+AQ12+AO12+AG12+AE12+AC12+AA12+Y12+U12+W12+Q12+O12+M12+K12+I12+G12+E12</f>
        <v>107</v>
      </c>
    </row>
    <row r="13" spans="1:62" ht="51" customHeight="1" x14ac:dyDescent="0.25">
      <c r="A13" s="44">
        <v>5</v>
      </c>
      <c r="B13" s="19" t="s">
        <v>55</v>
      </c>
      <c r="C13" s="45" t="s">
        <v>10</v>
      </c>
      <c r="D13" s="12">
        <v>0</v>
      </c>
      <c r="E13" s="17">
        <v>5</v>
      </c>
      <c r="F13" s="12">
        <v>0</v>
      </c>
      <c r="G13" s="17">
        <v>5</v>
      </c>
      <c r="H13" s="12">
        <v>0</v>
      </c>
      <c r="I13" s="17">
        <v>0</v>
      </c>
      <c r="J13" s="12">
        <v>0</v>
      </c>
      <c r="K13" s="17">
        <v>0</v>
      </c>
      <c r="L13" s="12">
        <v>92</v>
      </c>
      <c r="M13" s="17">
        <v>8</v>
      </c>
      <c r="N13" s="17">
        <v>100</v>
      </c>
      <c r="O13" s="17">
        <v>4</v>
      </c>
      <c r="P13" s="12">
        <v>99</v>
      </c>
      <c r="Q13" s="17">
        <v>10</v>
      </c>
      <c r="R13" s="12">
        <v>0</v>
      </c>
      <c r="S13" s="12">
        <v>0</v>
      </c>
      <c r="T13" s="12">
        <v>97.9</v>
      </c>
      <c r="U13" s="17">
        <v>10</v>
      </c>
      <c r="V13" s="21">
        <v>15</v>
      </c>
      <c r="W13" s="17">
        <v>5</v>
      </c>
      <c r="X13" s="12">
        <v>0</v>
      </c>
      <c r="Y13" s="17">
        <v>0</v>
      </c>
      <c r="Z13" s="17">
        <v>0</v>
      </c>
      <c r="AA13" s="17">
        <v>0</v>
      </c>
      <c r="AB13" s="17">
        <v>71.3</v>
      </c>
      <c r="AC13" s="17">
        <v>7</v>
      </c>
      <c r="AD13" s="12">
        <v>0</v>
      </c>
      <c r="AE13" s="17">
        <v>10</v>
      </c>
      <c r="AF13" s="12">
        <v>100</v>
      </c>
      <c r="AG13" s="17">
        <v>10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7">
        <v>1</v>
      </c>
      <c r="AO13" s="17">
        <v>5</v>
      </c>
      <c r="AP13" s="12" t="s">
        <v>40</v>
      </c>
      <c r="AQ13" s="17">
        <v>10</v>
      </c>
      <c r="AR13" s="12" t="s">
        <v>38</v>
      </c>
      <c r="AS13" s="17">
        <v>0</v>
      </c>
      <c r="AT13" s="12">
        <v>0</v>
      </c>
      <c r="AU13" s="17">
        <v>0</v>
      </c>
      <c r="AV13" s="12">
        <v>0</v>
      </c>
      <c r="AW13" s="12">
        <v>0</v>
      </c>
      <c r="AX13" s="12">
        <v>0</v>
      </c>
      <c r="AY13" s="17">
        <v>5</v>
      </c>
      <c r="AZ13" s="12">
        <v>0</v>
      </c>
      <c r="BA13" s="17">
        <v>0</v>
      </c>
      <c r="BB13" s="12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f t="shared" ref="BJ13:BJ15" si="42">BI13+BG13+BE13+BC13+BA13+AY13+AU13+AS13+AQ13+AO13+AG13+AE13+AC13+AA13+Y13+U13+W13+Q13+O13+M13+K13+I13+G13+E13</f>
        <v>94</v>
      </c>
    </row>
    <row r="14" spans="1:62" ht="74.25" customHeight="1" x14ac:dyDescent="0.25">
      <c r="A14" s="13">
        <v>6</v>
      </c>
      <c r="B14" s="19" t="s">
        <v>56</v>
      </c>
      <c r="C14" s="14">
        <v>331</v>
      </c>
      <c r="D14" s="12">
        <v>0</v>
      </c>
      <c r="E14" s="17">
        <v>5</v>
      </c>
      <c r="F14" s="12">
        <v>0</v>
      </c>
      <c r="G14" s="17">
        <v>5</v>
      </c>
      <c r="H14" s="12">
        <v>0</v>
      </c>
      <c r="I14" s="17">
        <v>0</v>
      </c>
      <c r="J14" s="12">
        <v>0</v>
      </c>
      <c r="K14" s="17">
        <v>0</v>
      </c>
      <c r="L14" s="12">
        <v>85</v>
      </c>
      <c r="M14" s="17">
        <v>8</v>
      </c>
      <c r="N14" s="17">
        <v>100</v>
      </c>
      <c r="O14" s="17">
        <v>4</v>
      </c>
      <c r="P14" s="12">
        <v>99</v>
      </c>
      <c r="Q14" s="17">
        <v>10</v>
      </c>
      <c r="R14" s="12">
        <v>0</v>
      </c>
      <c r="S14" s="12">
        <v>0</v>
      </c>
      <c r="T14" s="12">
        <v>99</v>
      </c>
      <c r="U14" s="17">
        <v>10</v>
      </c>
      <c r="V14" s="12">
        <v>-16</v>
      </c>
      <c r="W14" s="17">
        <v>10</v>
      </c>
      <c r="X14" s="12">
        <v>0</v>
      </c>
      <c r="Y14" s="17">
        <v>0</v>
      </c>
      <c r="Z14" s="17">
        <v>0</v>
      </c>
      <c r="AA14" s="17">
        <v>0</v>
      </c>
      <c r="AB14" s="17">
        <v>90</v>
      </c>
      <c r="AC14" s="17">
        <v>10</v>
      </c>
      <c r="AD14" s="12">
        <v>0</v>
      </c>
      <c r="AE14" s="17">
        <v>10</v>
      </c>
      <c r="AF14" s="12">
        <v>100</v>
      </c>
      <c r="AG14" s="17">
        <v>10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7">
        <v>1</v>
      </c>
      <c r="AO14" s="17">
        <v>5</v>
      </c>
      <c r="AP14" s="12" t="s">
        <v>40</v>
      </c>
      <c r="AQ14" s="17">
        <v>10</v>
      </c>
      <c r="AR14" s="12" t="s">
        <v>40</v>
      </c>
      <c r="AS14" s="17">
        <v>0</v>
      </c>
      <c r="AT14" s="12">
        <v>0</v>
      </c>
      <c r="AU14" s="17">
        <v>0</v>
      </c>
      <c r="AV14" s="12">
        <v>0</v>
      </c>
      <c r="AW14" s="12">
        <v>0</v>
      </c>
      <c r="AX14" s="12">
        <v>0</v>
      </c>
      <c r="AY14" s="17">
        <v>5</v>
      </c>
      <c r="AZ14" s="12">
        <v>0</v>
      </c>
      <c r="BA14" s="17">
        <v>0</v>
      </c>
      <c r="BB14" s="12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f t="shared" si="42"/>
        <v>102</v>
      </c>
    </row>
    <row r="15" spans="1:62" ht="33.75" customHeight="1" x14ac:dyDescent="0.25">
      <c r="A15" s="46">
        <v>7</v>
      </c>
      <c r="B15" s="19" t="s">
        <v>39</v>
      </c>
      <c r="C15" s="14" t="s">
        <v>7</v>
      </c>
      <c r="D15" s="12">
        <v>0</v>
      </c>
      <c r="E15" s="17">
        <v>5</v>
      </c>
      <c r="F15" s="12">
        <v>0</v>
      </c>
      <c r="G15" s="17">
        <v>5</v>
      </c>
      <c r="H15" s="12">
        <v>100</v>
      </c>
      <c r="I15" s="17">
        <v>10</v>
      </c>
      <c r="J15" s="12">
        <v>0</v>
      </c>
      <c r="K15" s="17">
        <v>0</v>
      </c>
      <c r="L15" s="12">
        <v>100</v>
      </c>
      <c r="M15" s="17">
        <v>10</v>
      </c>
      <c r="N15" s="17">
        <v>100</v>
      </c>
      <c r="O15" s="17">
        <v>4</v>
      </c>
      <c r="P15" s="12">
        <v>94</v>
      </c>
      <c r="Q15" s="17">
        <v>8</v>
      </c>
      <c r="R15" s="12">
        <v>0</v>
      </c>
      <c r="S15" s="12">
        <v>0</v>
      </c>
      <c r="T15" s="12">
        <v>99</v>
      </c>
      <c r="U15" s="17">
        <v>10</v>
      </c>
      <c r="V15" s="12">
        <v>27</v>
      </c>
      <c r="W15" s="17">
        <v>5</v>
      </c>
      <c r="X15" s="12">
        <v>99</v>
      </c>
      <c r="Y15" s="17">
        <v>10</v>
      </c>
      <c r="Z15" s="17">
        <v>0</v>
      </c>
      <c r="AA15" s="17">
        <v>5</v>
      </c>
      <c r="AB15" s="17">
        <v>100</v>
      </c>
      <c r="AC15" s="17">
        <v>10</v>
      </c>
      <c r="AD15" s="12">
        <v>0</v>
      </c>
      <c r="AE15" s="17">
        <v>10</v>
      </c>
      <c r="AF15" s="12">
        <v>98.7</v>
      </c>
      <c r="AG15" s="17">
        <v>7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7">
        <v>1</v>
      </c>
      <c r="AO15" s="17">
        <v>5</v>
      </c>
      <c r="AP15" s="12" t="s">
        <v>40</v>
      </c>
      <c r="AQ15" s="17">
        <v>10</v>
      </c>
      <c r="AR15" s="12" t="s">
        <v>40</v>
      </c>
      <c r="AS15" s="17">
        <v>0</v>
      </c>
      <c r="AT15" s="12">
        <v>0</v>
      </c>
      <c r="AU15" s="17">
        <v>0</v>
      </c>
      <c r="AV15" s="12">
        <v>0</v>
      </c>
      <c r="AW15" s="12">
        <v>0</v>
      </c>
      <c r="AX15" s="12">
        <v>0</v>
      </c>
      <c r="AY15" s="17">
        <v>5</v>
      </c>
      <c r="AZ15" s="12">
        <v>0</v>
      </c>
      <c r="BA15" s="17">
        <v>0</v>
      </c>
      <c r="BB15" s="12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f t="shared" si="42"/>
        <v>119</v>
      </c>
    </row>
    <row r="16" spans="1:62" ht="27" customHeight="1" x14ac:dyDescent="0.25">
      <c r="A16" s="13">
        <v>8</v>
      </c>
      <c r="B16" s="19" t="s">
        <v>41</v>
      </c>
      <c r="C16" s="14">
        <v>501</v>
      </c>
      <c r="D16" s="12">
        <v>0</v>
      </c>
      <c r="E16" s="17">
        <v>5</v>
      </c>
      <c r="F16" s="12">
        <v>0</v>
      </c>
      <c r="G16" s="17">
        <v>5</v>
      </c>
      <c r="H16" s="12">
        <v>49</v>
      </c>
      <c r="I16" s="17">
        <v>0</v>
      </c>
      <c r="J16" s="12">
        <v>0</v>
      </c>
      <c r="K16" s="17">
        <v>0</v>
      </c>
      <c r="L16" s="12">
        <v>97</v>
      </c>
      <c r="M16" s="17">
        <v>10</v>
      </c>
      <c r="N16" s="17">
        <v>100</v>
      </c>
      <c r="O16" s="17">
        <v>4</v>
      </c>
      <c r="P16" s="12">
        <v>99</v>
      </c>
      <c r="Q16" s="17">
        <v>10</v>
      </c>
      <c r="R16" s="12">
        <v>0</v>
      </c>
      <c r="S16" s="12">
        <v>0</v>
      </c>
      <c r="T16" s="12">
        <v>93</v>
      </c>
      <c r="U16" s="17">
        <v>6</v>
      </c>
      <c r="V16" s="12">
        <v>-36</v>
      </c>
      <c r="W16" s="17">
        <v>5</v>
      </c>
      <c r="X16" s="12">
        <v>88</v>
      </c>
      <c r="Y16" s="17">
        <v>6</v>
      </c>
      <c r="Z16" s="17">
        <v>50</v>
      </c>
      <c r="AA16" s="17">
        <v>1</v>
      </c>
      <c r="AB16" s="17">
        <v>92</v>
      </c>
      <c r="AC16" s="17">
        <v>10</v>
      </c>
      <c r="AD16" s="12">
        <v>0</v>
      </c>
      <c r="AE16" s="17">
        <v>10</v>
      </c>
      <c r="AF16" s="12">
        <v>99</v>
      </c>
      <c r="AG16" s="17">
        <v>7</v>
      </c>
      <c r="AH16" s="12">
        <v>3</v>
      </c>
      <c r="AI16" s="12">
        <v>5</v>
      </c>
      <c r="AJ16" s="12">
        <v>0</v>
      </c>
      <c r="AK16" s="12">
        <v>0</v>
      </c>
      <c r="AL16" s="12">
        <v>34</v>
      </c>
      <c r="AM16" s="12">
        <v>0</v>
      </c>
      <c r="AN16" s="17">
        <v>1</v>
      </c>
      <c r="AO16" s="17">
        <v>5</v>
      </c>
      <c r="AP16" s="12" t="s">
        <v>40</v>
      </c>
      <c r="AQ16" s="17">
        <v>10</v>
      </c>
      <c r="AR16" s="12" t="s">
        <v>40</v>
      </c>
      <c r="AS16" s="17">
        <v>0</v>
      </c>
      <c r="AT16" s="12">
        <v>0</v>
      </c>
      <c r="AU16" s="17">
        <v>0</v>
      </c>
      <c r="AV16" s="12">
        <v>0</v>
      </c>
      <c r="AW16" s="12">
        <v>0</v>
      </c>
      <c r="AX16" s="12">
        <v>0</v>
      </c>
      <c r="AY16" s="17">
        <v>5</v>
      </c>
      <c r="AZ16" s="12">
        <v>0</v>
      </c>
      <c r="BA16" s="17">
        <v>0</v>
      </c>
      <c r="BB16" s="12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f>BI16+BG16+BE16+BC16+BA16+AY16+AU16+AS16+AQ16+AO16+AG16+AE16+AC16+AA16+Y16+U16+W16+Q16+O16+M16+K16+I16+G16+E16+AI16</f>
        <v>104</v>
      </c>
    </row>
    <row r="17" spans="1:63" ht="26.25" customHeight="1" x14ac:dyDescent="0.25">
      <c r="A17" s="13">
        <v>9</v>
      </c>
      <c r="B17" s="19" t="s">
        <v>42</v>
      </c>
      <c r="C17" s="14">
        <v>502</v>
      </c>
      <c r="D17" s="12">
        <v>0</v>
      </c>
      <c r="E17" s="17">
        <v>5</v>
      </c>
      <c r="F17" s="12">
        <v>0</v>
      </c>
      <c r="G17" s="17">
        <v>5</v>
      </c>
      <c r="H17" s="12">
        <v>59.29</v>
      </c>
      <c r="I17" s="17">
        <v>0</v>
      </c>
      <c r="J17" s="12">
        <v>0</v>
      </c>
      <c r="K17" s="17">
        <v>0</v>
      </c>
      <c r="L17" s="12">
        <v>97.93</v>
      </c>
      <c r="M17" s="17">
        <v>10</v>
      </c>
      <c r="N17" s="17">
        <v>100</v>
      </c>
      <c r="O17" s="17">
        <v>4</v>
      </c>
      <c r="P17" s="12">
        <v>97.25</v>
      </c>
      <c r="Q17" s="17">
        <v>10</v>
      </c>
      <c r="R17" s="12">
        <v>0</v>
      </c>
      <c r="S17" s="12">
        <v>0</v>
      </c>
      <c r="T17" s="12">
        <v>88.47</v>
      </c>
      <c r="U17" s="17">
        <v>6</v>
      </c>
      <c r="V17" s="12">
        <v>3.84</v>
      </c>
      <c r="W17" s="17">
        <v>5</v>
      </c>
      <c r="X17" s="12">
        <v>81.73</v>
      </c>
      <c r="Y17" s="17">
        <v>3</v>
      </c>
      <c r="Z17" s="17">
        <v>0</v>
      </c>
      <c r="AA17" s="17">
        <v>0</v>
      </c>
      <c r="AB17" s="17">
        <v>87.72</v>
      </c>
      <c r="AC17" s="17">
        <v>10</v>
      </c>
      <c r="AD17" s="12">
        <v>0</v>
      </c>
      <c r="AE17" s="17">
        <v>10</v>
      </c>
      <c r="AF17" s="12">
        <v>99.6</v>
      </c>
      <c r="AG17" s="17">
        <v>10</v>
      </c>
      <c r="AH17" s="12">
        <v>3</v>
      </c>
      <c r="AI17" s="12">
        <v>5</v>
      </c>
      <c r="AJ17" s="12">
        <v>0</v>
      </c>
      <c r="AK17" s="12">
        <v>0</v>
      </c>
      <c r="AL17" s="12">
        <v>20.99</v>
      </c>
      <c r="AM17" s="12">
        <v>0</v>
      </c>
      <c r="AN17" s="17">
        <v>1</v>
      </c>
      <c r="AO17" s="17">
        <v>5</v>
      </c>
      <c r="AP17" s="12" t="s">
        <v>40</v>
      </c>
      <c r="AQ17" s="17">
        <v>10</v>
      </c>
      <c r="AR17" s="12" t="s">
        <v>40</v>
      </c>
      <c r="AS17" s="17">
        <v>0</v>
      </c>
      <c r="AT17" s="12">
        <v>0</v>
      </c>
      <c r="AU17" s="17">
        <v>0</v>
      </c>
      <c r="AV17" s="12">
        <v>0</v>
      </c>
      <c r="AW17" s="12">
        <v>0</v>
      </c>
      <c r="AX17" s="12">
        <v>0</v>
      </c>
      <c r="AY17" s="17">
        <v>5</v>
      </c>
      <c r="AZ17" s="12">
        <v>0</v>
      </c>
      <c r="BA17" s="17">
        <v>0</v>
      </c>
      <c r="BB17" s="12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f t="shared" ref="BJ17:BJ22" si="43">BI17+BG17+BE17+BC17+BA17+AY17+AU17+AS17+AQ17+AO17+AG17+AE17+AC17+AA17+Y17+U17+W17+Q17+O17+M17+K17+I17+G17+E17+AI17</f>
        <v>103</v>
      </c>
    </row>
    <row r="18" spans="1:63" ht="26.25" customHeight="1" x14ac:dyDescent="0.25">
      <c r="A18" s="13">
        <v>10</v>
      </c>
      <c r="B18" s="19" t="s">
        <v>43</v>
      </c>
      <c r="C18" s="14">
        <v>503</v>
      </c>
      <c r="D18" s="12">
        <v>0</v>
      </c>
      <c r="E18" s="17">
        <v>5</v>
      </c>
      <c r="F18" s="12">
        <v>0</v>
      </c>
      <c r="G18" s="17">
        <v>5</v>
      </c>
      <c r="H18" s="12">
        <v>41.46</v>
      </c>
      <c r="I18" s="17">
        <v>0</v>
      </c>
      <c r="J18" s="12">
        <v>0</v>
      </c>
      <c r="K18" s="17">
        <v>0</v>
      </c>
      <c r="L18" s="12">
        <v>95.87</v>
      </c>
      <c r="M18" s="17">
        <v>10</v>
      </c>
      <c r="N18" s="17">
        <v>100</v>
      </c>
      <c r="O18" s="17">
        <v>0</v>
      </c>
      <c r="P18" s="12">
        <v>91.73</v>
      </c>
      <c r="Q18" s="17">
        <v>8</v>
      </c>
      <c r="R18" s="12">
        <v>0</v>
      </c>
      <c r="S18" s="12">
        <v>0</v>
      </c>
      <c r="T18" s="12">
        <v>93.36</v>
      </c>
      <c r="U18" s="17">
        <v>6</v>
      </c>
      <c r="V18" s="12">
        <v>-2.56</v>
      </c>
      <c r="W18" s="17">
        <v>5</v>
      </c>
      <c r="X18" s="12">
        <v>85.85</v>
      </c>
      <c r="Y18" s="17">
        <v>6</v>
      </c>
      <c r="Z18" s="17">
        <v>0</v>
      </c>
      <c r="AA18" s="17">
        <v>0</v>
      </c>
      <c r="AB18" s="17">
        <v>91.29</v>
      </c>
      <c r="AC18" s="17">
        <v>10</v>
      </c>
      <c r="AD18" s="12">
        <v>0</v>
      </c>
      <c r="AE18" s="17">
        <v>10</v>
      </c>
      <c r="AF18" s="12">
        <v>99.58</v>
      </c>
      <c r="AG18" s="17">
        <v>10</v>
      </c>
      <c r="AH18" s="12">
        <v>3</v>
      </c>
      <c r="AI18" s="12">
        <v>5</v>
      </c>
      <c r="AJ18" s="12">
        <v>0</v>
      </c>
      <c r="AK18" s="12">
        <v>0</v>
      </c>
      <c r="AL18" s="12">
        <v>20.98</v>
      </c>
      <c r="AM18" s="12">
        <v>0</v>
      </c>
      <c r="AN18" s="17">
        <v>1</v>
      </c>
      <c r="AO18" s="17">
        <v>5</v>
      </c>
      <c r="AP18" s="12" t="s">
        <v>40</v>
      </c>
      <c r="AQ18" s="17">
        <v>10</v>
      </c>
      <c r="AR18" s="12" t="s">
        <v>40</v>
      </c>
      <c r="AS18" s="17">
        <v>0</v>
      </c>
      <c r="AT18" s="12">
        <v>0</v>
      </c>
      <c r="AU18" s="17">
        <v>0</v>
      </c>
      <c r="AV18" s="12">
        <v>0</v>
      </c>
      <c r="AW18" s="12">
        <v>0</v>
      </c>
      <c r="AX18" s="12">
        <v>0</v>
      </c>
      <c r="AY18" s="17">
        <v>5</v>
      </c>
      <c r="AZ18" s="12">
        <v>0</v>
      </c>
      <c r="BA18" s="17">
        <v>0</v>
      </c>
      <c r="BB18" s="12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f t="shared" si="43"/>
        <v>100</v>
      </c>
    </row>
    <row r="19" spans="1:63" ht="26.25" customHeight="1" x14ac:dyDescent="0.25">
      <c r="A19" s="13">
        <v>11</v>
      </c>
      <c r="B19" s="19" t="s">
        <v>46</v>
      </c>
      <c r="C19" s="14">
        <v>504</v>
      </c>
      <c r="D19" s="12">
        <v>0</v>
      </c>
      <c r="E19" s="17">
        <v>5</v>
      </c>
      <c r="F19" s="12">
        <v>0</v>
      </c>
      <c r="G19" s="17">
        <v>5</v>
      </c>
      <c r="H19" s="12">
        <v>32</v>
      </c>
      <c r="I19" s="17">
        <v>0</v>
      </c>
      <c r="J19" s="12">
        <v>0</v>
      </c>
      <c r="K19" s="17">
        <v>0</v>
      </c>
      <c r="L19" s="12">
        <v>95</v>
      </c>
      <c r="M19" s="17">
        <v>10</v>
      </c>
      <c r="N19" s="17">
        <v>96</v>
      </c>
      <c r="O19" s="17">
        <v>4</v>
      </c>
      <c r="P19" s="12">
        <v>84</v>
      </c>
      <c r="Q19" s="17">
        <v>4</v>
      </c>
      <c r="R19" s="12">
        <v>0</v>
      </c>
      <c r="S19" s="12">
        <v>0</v>
      </c>
      <c r="T19" s="12">
        <v>97</v>
      </c>
      <c r="U19" s="17">
        <v>10</v>
      </c>
      <c r="V19" s="12">
        <v>45</v>
      </c>
      <c r="W19" s="17">
        <v>5</v>
      </c>
      <c r="X19" s="12">
        <v>58</v>
      </c>
      <c r="Y19" s="17">
        <v>0</v>
      </c>
      <c r="Z19" s="17">
        <v>0</v>
      </c>
      <c r="AA19" s="17">
        <v>0</v>
      </c>
      <c r="AB19" s="17">
        <v>96</v>
      </c>
      <c r="AC19" s="17">
        <v>10</v>
      </c>
      <c r="AD19" s="12">
        <v>0</v>
      </c>
      <c r="AE19" s="17">
        <v>10</v>
      </c>
      <c r="AF19" s="12">
        <v>100</v>
      </c>
      <c r="AG19" s="17">
        <v>10</v>
      </c>
      <c r="AH19" s="12">
        <v>3</v>
      </c>
      <c r="AI19" s="12">
        <v>5</v>
      </c>
      <c r="AJ19" s="12">
        <v>0</v>
      </c>
      <c r="AK19" s="12">
        <v>0</v>
      </c>
      <c r="AL19" s="12">
        <v>0</v>
      </c>
      <c r="AM19" s="12">
        <v>0</v>
      </c>
      <c r="AN19" s="17">
        <v>1</v>
      </c>
      <c r="AO19" s="17">
        <v>5</v>
      </c>
      <c r="AP19" s="12" t="s">
        <v>40</v>
      </c>
      <c r="AQ19" s="17">
        <v>10</v>
      </c>
      <c r="AR19" s="12" t="s">
        <v>40</v>
      </c>
      <c r="AS19" s="17">
        <v>0</v>
      </c>
      <c r="AT19" s="12">
        <v>0</v>
      </c>
      <c r="AU19" s="17">
        <v>0</v>
      </c>
      <c r="AV19" s="12">
        <v>0</v>
      </c>
      <c r="AW19" s="12">
        <v>0</v>
      </c>
      <c r="AX19" s="12">
        <v>100</v>
      </c>
      <c r="AY19" s="17">
        <v>0</v>
      </c>
      <c r="AZ19" s="12">
        <v>0</v>
      </c>
      <c r="BA19" s="17">
        <v>0</v>
      </c>
      <c r="BB19" s="12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f t="shared" si="43"/>
        <v>93</v>
      </c>
    </row>
    <row r="20" spans="1:63" ht="33.75" customHeight="1" x14ac:dyDescent="0.25">
      <c r="A20" s="13">
        <v>12</v>
      </c>
      <c r="B20" s="19" t="s">
        <v>44</v>
      </c>
      <c r="C20" s="14">
        <v>505</v>
      </c>
      <c r="D20" s="12">
        <v>0</v>
      </c>
      <c r="E20" s="17">
        <v>5</v>
      </c>
      <c r="F20" s="12">
        <v>0</v>
      </c>
      <c r="G20" s="17">
        <v>5</v>
      </c>
      <c r="H20" s="12">
        <v>42</v>
      </c>
      <c r="I20" s="17">
        <v>0</v>
      </c>
      <c r="J20" s="12">
        <v>0</v>
      </c>
      <c r="K20" s="17">
        <v>0</v>
      </c>
      <c r="L20" s="12">
        <v>97</v>
      </c>
      <c r="M20" s="17">
        <v>10</v>
      </c>
      <c r="N20" s="17">
        <v>100</v>
      </c>
      <c r="O20" s="17">
        <v>0</v>
      </c>
      <c r="P20" s="12">
        <v>92</v>
      </c>
      <c r="Q20" s="17">
        <v>8</v>
      </c>
      <c r="R20" s="12">
        <v>0</v>
      </c>
      <c r="S20" s="12">
        <v>0</v>
      </c>
      <c r="T20" s="12">
        <v>98</v>
      </c>
      <c r="U20" s="17">
        <v>10</v>
      </c>
      <c r="V20" s="12">
        <v>225</v>
      </c>
      <c r="W20" s="17">
        <v>0</v>
      </c>
      <c r="X20" s="12">
        <v>96</v>
      </c>
      <c r="Y20" s="17">
        <v>10</v>
      </c>
      <c r="Z20" s="17">
        <v>50</v>
      </c>
      <c r="AA20" s="17">
        <v>1</v>
      </c>
      <c r="AB20" s="17">
        <v>97</v>
      </c>
      <c r="AC20" s="17">
        <v>10</v>
      </c>
      <c r="AD20" s="12">
        <v>0</v>
      </c>
      <c r="AE20" s="17">
        <v>10</v>
      </c>
      <c r="AF20" s="12">
        <v>100</v>
      </c>
      <c r="AG20" s="17">
        <v>10</v>
      </c>
      <c r="AH20" s="12">
        <v>3</v>
      </c>
      <c r="AI20" s="12">
        <v>5</v>
      </c>
      <c r="AJ20" s="12">
        <v>0</v>
      </c>
      <c r="AK20" s="12">
        <v>0</v>
      </c>
      <c r="AL20" s="12">
        <v>10</v>
      </c>
      <c r="AM20" s="12">
        <v>10</v>
      </c>
      <c r="AN20" s="17">
        <v>1</v>
      </c>
      <c r="AO20" s="17">
        <v>5</v>
      </c>
      <c r="AP20" s="12" t="s">
        <v>40</v>
      </c>
      <c r="AQ20" s="17">
        <v>10</v>
      </c>
      <c r="AR20" s="12" t="s">
        <v>40</v>
      </c>
      <c r="AS20" s="17">
        <v>0</v>
      </c>
      <c r="AT20" s="12">
        <v>0</v>
      </c>
      <c r="AU20" s="17">
        <v>0</v>
      </c>
      <c r="AV20" s="12">
        <v>0</v>
      </c>
      <c r="AW20" s="12">
        <v>0</v>
      </c>
      <c r="AX20" s="12">
        <v>0</v>
      </c>
      <c r="AY20" s="17">
        <v>5</v>
      </c>
      <c r="AZ20" s="12">
        <v>0</v>
      </c>
      <c r="BA20" s="17">
        <v>0</v>
      </c>
      <c r="BB20" s="12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f>BI20+BG20+BE20+BC20+BA20+AY20+AU20+AS20+AQ20+AO20+AG20+AE20+AC20+AA20+Y20+U20+W20+Q20+O20+M20+K20+I20+G20+E20+AI20+AM20</f>
        <v>114</v>
      </c>
    </row>
    <row r="21" spans="1:63" ht="33.75" customHeight="1" x14ac:dyDescent="0.25">
      <c r="A21" s="13">
        <v>13</v>
      </c>
      <c r="B21" s="19" t="s">
        <v>45</v>
      </c>
      <c r="C21" s="14">
        <v>506</v>
      </c>
      <c r="D21" s="12">
        <v>0</v>
      </c>
      <c r="E21" s="17">
        <v>5</v>
      </c>
      <c r="F21" s="12">
        <v>0</v>
      </c>
      <c r="G21" s="17">
        <v>5</v>
      </c>
      <c r="H21" s="12">
        <v>25</v>
      </c>
      <c r="I21" s="17">
        <v>0</v>
      </c>
      <c r="J21" s="12">
        <v>0</v>
      </c>
      <c r="K21" s="17">
        <v>0</v>
      </c>
      <c r="L21" s="12">
        <v>90</v>
      </c>
      <c r="M21" s="17">
        <v>8</v>
      </c>
      <c r="N21" s="17">
        <v>93</v>
      </c>
      <c r="O21" s="17">
        <v>4</v>
      </c>
      <c r="P21" s="12">
        <v>99</v>
      </c>
      <c r="Q21" s="17">
        <v>10</v>
      </c>
      <c r="R21" s="12">
        <v>0</v>
      </c>
      <c r="S21" s="12">
        <v>0</v>
      </c>
      <c r="T21" s="12">
        <v>96</v>
      </c>
      <c r="U21" s="17">
        <v>10</v>
      </c>
      <c r="V21" s="12">
        <v>-59</v>
      </c>
      <c r="W21" s="17">
        <v>0</v>
      </c>
      <c r="X21" s="12">
        <v>22</v>
      </c>
      <c r="Y21" s="17">
        <v>0</v>
      </c>
      <c r="Z21" s="17">
        <v>0</v>
      </c>
      <c r="AA21" s="17">
        <v>0</v>
      </c>
      <c r="AB21" s="17">
        <v>95</v>
      </c>
      <c r="AC21" s="17">
        <v>10</v>
      </c>
      <c r="AD21" s="12">
        <v>0</v>
      </c>
      <c r="AE21" s="17">
        <v>10</v>
      </c>
      <c r="AF21" s="12">
        <v>100</v>
      </c>
      <c r="AG21" s="17">
        <v>10</v>
      </c>
      <c r="AH21" s="12">
        <v>3</v>
      </c>
      <c r="AI21" s="12">
        <v>5</v>
      </c>
      <c r="AJ21" s="12">
        <v>0</v>
      </c>
      <c r="AK21" s="12">
        <v>0</v>
      </c>
      <c r="AL21" s="12">
        <v>0</v>
      </c>
      <c r="AM21" s="12">
        <v>0</v>
      </c>
      <c r="AN21" s="17">
        <v>1</v>
      </c>
      <c r="AO21" s="17">
        <v>5</v>
      </c>
      <c r="AP21" s="12" t="s">
        <v>40</v>
      </c>
      <c r="AQ21" s="17">
        <v>10</v>
      </c>
      <c r="AR21" s="12" t="s">
        <v>40</v>
      </c>
      <c r="AS21" s="17">
        <v>0</v>
      </c>
      <c r="AT21" s="12">
        <v>0</v>
      </c>
      <c r="AU21" s="17">
        <v>0</v>
      </c>
      <c r="AV21" s="12">
        <v>0</v>
      </c>
      <c r="AW21" s="12">
        <v>0</v>
      </c>
      <c r="AX21" s="12">
        <v>0</v>
      </c>
      <c r="AY21" s="17">
        <v>5</v>
      </c>
      <c r="AZ21" s="12">
        <v>0</v>
      </c>
      <c r="BA21" s="17">
        <v>0</v>
      </c>
      <c r="BB21" s="12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f t="shared" si="43"/>
        <v>97</v>
      </c>
    </row>
    <row r="22" spans="1:63" ht="33.75" customHeight="1" x14ac:dyDescent="0.25">
      <c r="A22" s="13">
        <v>14</v>
      </c>
      <c r="B22" s="19" t="s">
        <v>47</v>
      </c>
      <c r="C22" s="14">
        <v>507</v>
      </c>
      <c r="D22" s="12">
        <v>0</v>
      </c>
      <c r="E22" s="17">
        <v>5</v>
      </c>
      <c r="F22" s="12">
        <v>0</v>
      </c>
      <c r="G22" s="17">
        <v>5</v>
      </c>
      <c r="H22" s="12">
        <v>33</v>
      </c>
      <c r="I22" s="17">
        <v>0</v>
      </c>
      <c r="J22" s="12">
        <v>0</v>
      </c>
      <c r="K22" s="17">
        <v>0</v>
      </c>
      <c r="L22" s="12">
        <v>98</v>
      </c>
      <c r="M22" s="17">
        <v>10</v>
      </c>
      <c r="N22" s="17">
        <v>100</v>
      </c>
      <c r="O22" s="17">
        <v>4</v>
      </c>
      <c r="P22" s="12">
        <v>94</v>
      </c>
      <c r="Q22" s="17">
        <v>8</v>
      </c>
      <c r="R22" s="12">
        <v>0</v>
      </c>
      <c r="S22" s="12">
        <v>0</v>
      </c>
      <c r="T22" s="12">
        <v>97.6</v>
      </c>
      <c r="U22" s="17">
        <v>10</v>
      </c>
      <c r="V22" s="12">
        <v>257</v>
      </c>
      <c r="W22" s="17">
        <v>0</v>
      </c>
      <c r="X22" s="12">
        <v>97.6</v>
      </c>
      <c r="Y22" s="17">
        <v>10</v>
      </c>
      <c r="Z22" s="17">
        <v>38</v>
      </c>
      <c r="AA22" s="17">
        <v>2</v>
      </c>
      <c r="AB22" s="17">
        <v>98.8</v>
      </c>
      <c r="AC22" s="17">
        <v>10</v>
      </c>
      <c r="AD22" s="12">
        <v>0</v>
      </c>
      <c r="AE22" s="17">
        <v>10</v>
      </c>
      <c r="AF22" s="12">
        <v>100</v>
      </c>
      <c r="AG22" s="17">
        <v>10</v>
      </c>
      <c r="AH22" s="12">
        <v>3</v>
      </c>
      <c r="AI22" s="12">
        <v>5</v>
      </c>
      <c r="AJ22" s="12">
        <v>0</v>
      </c>
      <c r="AK22" s="12">
        <v>0</v>
      </c>
      <c r="AL22" s="12">
        <v>24</v>
      </c>
      <c r="AM22" s="12">
        <v>0</v>
      </c>
      <c r="AN22" s="17">
        <v>1</v>
      </c>
      <c r="AO22" s="17">
        <v>5</v>
      </c>
      <c r="AP22" s="12" t="s">
        <v>40</v>
      </c>
      <c r="AQ22" s="17">
        <v>10</v>
      </c>
      <c r="AR22" s="12" t="s">
        <v>40</v>
      </c>
      <c r="AS22" s="17">
        <v>0</v>
      </c>
      <c r="AT22" s="12">
        <v>0</v>
      </c>
      <c r="AU22" s="17">
        <v>0</v>
      </c>
      <c r="AV22" s="12">
        <v>0</v>
      </c>
      <c r="AW22" s="12">
        <v>0</v>
      </c>
      <c r="AX22" s="12">
        <v>0</v>
      </c>
      <c r="AY22" s="17">
        <v>5</v>
      </c>
      <c r="AZ22" s="12">
        <v>0</v>
      </c>
      <c r="BA22" s="17">
        <v>0</v>
      </c>
      <c r="BB22" s="12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f t="shared" si="43"/>
        <v>109</v>
      </c>
    </row>
    <row r="23" spans="1:63" ht="33.75" customHeight="1" x14ac:dyDescent="0.25">
      <c r="A23" s="13">
        <v>15</v>
      </c>
      <c r="B23" s="19" t="s">
        <v>48</v>
      </c>
      <c r="C23" s="14">
        <v>508</v>
      </c>
      <c r="D23" s="12">
        <v>0</v>
      </c>
      <c r="E23" s="17">
        <v>5</v>
      </c>
      <c r="F23" s="12">
        <v>0</v>
      </c>
      <c r="G23" s="17">
        <v>5</v>
      </c>
      <c r="H23" s="12">
        <v>74</v>
      </c>
      <c r="I23" s="17">
        <v>6</v>
      </c>
      <c r="J23" s="12">
        <v>0</v>
      </c>
      <c r="K23" s="17">
        <v>0</v>
      </c>
      <c r="L23" s="12">
        <v>96</v>
      </c>
      <c r="M23" s="17">
        <v>10</v>
      </c>
      <c r="N23" s="17">
        <v>100</v>
      </c>
      <c r="O23" s="17">
        <v>4</v>
      </c>
      <c r="P23" s="12">
        <v>87</v>
      </c>
      <c r="Q23" s="17">
        <v>4</v>
      </c>
      <c r="R23" s="12">
        <v>0</v>
      </c>
      <c r="S23" s="12">
        <v>0</v>
      </c>
      <c r="T23" s="12">
        <v>84.7</v>
      </c>
      <c r="U23" s="17">
        <v>6</v>
      </c>
      <c r="V23" s="12">
        <v>18</v>
      </c>
      <c r="W23" s="17">
        <v>5</v>
      </c>
      <c r="X23" s="12">
        <v>74</v>
      </c>
      <c r="Y23" s="17">
        <v>3</v>
      </c>
      <c r="Z23" s="17">
        <v>0</v>
      </c>
      <c r="AA23" s="17">
        <v>0</v>
      </c>
      <c r="AB23" s="17">
        <v>86.5</v>
      </c>
      <c r="AC23" s="17">
        <v>10</v>
      </c>
      <c r="AD23" s="12">
        <v>0</v>
      </c>
      <c r="AE23" s="17">
        <v>10</v>
      </c>
      <c r="AF23" s="12">
        <v>96</v>
      </c>
      <c r="AG23" s="17">
        <v>7</v>
      </c>
      <c r="AH23" s="12">
        <v>3</v>
      </c>
      <c r="AI23" s="12">
        <v>5</v>
      </c>
      <c r="AJ23" s="12">
        <v>0</v>
      </c>
      <c r="AK23" s="12">
        <v>0</v>
      </c>
      <c r="AL23" s="12">
        <v>0</v>
      </c>
      <c r="AM23" s="12">
        <v>10</v>
      </c>
      <c r="AN23" s="17">
        <v>1</v>
      </c>
      <c r="AO23" s="17">
        <v>5</v>
      </c>
      <c r="AP23" s="12" t="s">
        <v>40</v>
      </c>
      <c r="AQ23" s="17">
        <v>10</v>
      </c>
      <c r="AR23" s="12" t="s">
        <v>40</v>
      </c>
      <c r="AS23" s="17">
        <v>0</v>
      </c>
      <c r="AT23" s="12">
        <v>0</v>
      </c>
      <c r="AU23" s="17">
        <v>0</v>
      </c>
      <c r="AV23" s="12">
        <v>0</v>
      </c>
      <c r="AW23" s="12">
        <v>0</v>
      </c>
      <c r="AX23" s="12">
        <v>0</v>
      </c>
      <c r="AY23" s="17">
        <v>5</v>
      </c>
      <c r="AZ23" s="12">
        <v>0</v>
      </c>
      <c r="BA23" s="17">
        <v>0</v>
      </c>
      <c r="BB23" s="12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f>BI23+BG23+BE23+BC23+BA23+AY23+AU23+AS23+AQ23+AO23+AG23+AE23+AC23+AA23+Y23+U23+W23+Q23+O23+M23+K23+I23+G23+E23+AI23</f>
        <v>100</v>
      </c>
    </row>
    <row r="24" spans="1:63" ht="33.75" customHeight="1" x14ac:dyDescent="0.25">
      <c r="A24" s="13">
        <v>16</v>
      </c>
      <c r="B24" s="19" t="s">
        <v>49</v>
      </c>
      <c r="C24" s="14">
        <v>509</v>
      </c>
      <c r="D24" s="12">
        <v>0</v>
      </c>
      <c r="E24" s="17">
        <v>5</v>
      </c>
      <c r="F24" s="12">
        <v>0</v>
      </c>
      <c r="G24" s="17">
        <v>5</v>
      </c>
      <c r="H24" s="12">
        <v>69</v>
      </c>
      <c r="I24" s="17">
        <v>0</v>
      </c>
      <c r="J24" s="12">
        <v>0</v>
      </c>
      <c r="K24" s="17">
        <v>0</v>
      </c>
      <c r="L24" s="12">
        <v>100</v>
      </c>
      <c r="M24" s="17">
        <v>10</v>
      </c>
      <c r="N24" s="17">
        <v>100</v>
      </c>
      <c r="O24" s="17">
        <v>4</v>
      </c>
      <c r="P24" s="12">
        <v>97</v>
      </c>
      <c r="Q24" s="17">
        <v>10</v>
      </c>
      <c r="R24" s="12">
        <v>0</v>
      </c>
      <c r="S24" s="12">
        <v>0</v>
      </c>
      <c r="T24" s="12">
        <v>77</v>
      </c>
      <c r="U24" s="17">
        <v>3</v>
      </c>
      <c r="V24" s="12">
        <v>52</v>
      </c>
      <c r="W24" s="17">
        <v>0</v>
      </c>
      <c r="X24" s="12">
        <v>68</v>
      </c>
      <c r="Y24" s="17">
        <v>0</v>
      </c>
      <c r="Z24" s="17">
        <v>33</v>
      </c>
      <c r="AA24" s="17">
        <v>3</v>
      </c>
      <c r="AB24" s="17">
        <v>71</v>
      </c>
      <c r="AC24" s="17">
        <v>7</v>
      </c>
      <c r="AD24" s="12">
        <v>0</v>
      </c>
      <c r="AE24" s="17">
        <v>10</v>
      </c>
      <c r="AF24" s="12">
        <v>99</v>
      </c>
      <c r="AG24" s="17">
        <v>7</v>
      </c>
      <c r="AH24" s="12">
        <v>3</v>
      </c>
      <c r="AI24" s="12">
        <v>5</v>
      </c>
      <c r="AJ24" s="12">
        <v>0</v>
      </c>
      <c r="AK24" s="12">
        <v>0</v>
      </c>
      <c r="AL24" s="12">
        <v>0</v>
      </c>
      <c r="AM24" s="12">
        <v>0</v>
      </c>
      <c r="AN24" s="17">
        <v>1</v>
      </c>
      <c r="AO24" s="17">
        <v>5</v>
      </c>
      <c r="AP24" s="12" t="s">
        <v>40</v>
      </c>
      <c r="AQ24" s="17">
        <v>10</v>
      </c>
      <c r="AR24" s="12" t="s">
        <v>40</v>
      </c>
      <c r="AS24" s="17">
        <v>0</v>
      </c>
      <c r="AT24" s="12">
        <v>0</v>
      </c>
      <c r="AU24" s="17">
        <v>0</v>
      </c>
      <c r="AV24" s="12">
        <v>0</v>
      </c>
      <c r="AW24" s="12">
        <v>0</v>
      </c>
      <c r="AX24" s="12">
        <v>0</v>
      </c>
      <c r="AY24" s="17">
        <v>5</v>
      </c>
      <c r="AZ24" s="12">
        <v>0</v>
      </c>
      <c r="BA24" s="17">
        <v>0</v>
      </c>
      <c r="BB24" s="12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f>BI24+BG24+BE24+BC24+BA24+AY24+AU24+AS24+AQ24+AO24+AG24+AE24+AC24+AA24+Y24+U24+W24+Q24+O24+M24+K24+I24+G24+E24+AI24</f>
        <v>89</v>
      </c>
    </row>
    <row r="25" spans="1:63" ht="33.75" customHeight="1" x14ac:dyDescent="0.25">
      <c r="A25" s="13">
        <v>17</v>
      </c>
      <c r="B25" s="19" t="s">
        <v>50</v>
      </c>
      <c r="C25" s="14">
        <v>510</v>
      </c>
      <c r="D25" s="12">
        <v>0</v>
      </c>
      <c r="E25" s="17">
        <v>5</v>
      </c>
      <c r="F25" s="12">
        <v>0</v>
      </c>
      <c r="G25" s="17">
        <v>5</v>
      </c>
      <c r="H25" s="12">
        <v>40</v>
      </c>
      <c r="I25" s="17">
        <v>0</v>
      </c>
      <c r="J25" s="12">
        <v>0</v>
      </c>
      <c r="K25" s="17">
        <v>0</v>
      </c>
      <c r="L25" s="12">
        <v>98</v>
      </c>
      <c r="M25" s="17">
        <v>10</v>
      </c>
      <c r="N25" s="17">
        <v>100</v>
      </c>
      <c r="O25" s="17">
        <v>4</v>
      </c>
      <c r="P25" s="12">
        <v>99</v>
      </c>
      <c r="Q25" s="17">
        <v>10</v>
      </c>
      <c r="R25" s="12">
        <v>0</v>
      </c>
      <c r="S25" s="12">
        <v>0</v>
      </c>
      <c r="T25" s="12">
        <v>96.6</v>
      </c>
      <c r="U25" s="17">
        <v>10</v>
      </c>
      <c r="V25" s="12">
        <v>214</v>
      </c>
      <c r="W25" s="17">
        <v>0</v>
      </c>
      <c r="X25" s="12">
        <v>96.6</v>
      </c>
      <c r="Y25" s="17">
        <v>10</v>
      </c>
      <c r="Z25" s="17">
        <v>0</v>
      </c>
      <c r="AA25" s="17">
        <v>5</v>
      </c>
      <c r="AB25" s="17">
        <v>97</v>
      </c>
      <c r="AC25" s="17">
        <v>10</v>
      </c>
      <c r="AD25" s="12">
        <v>0</v>
      </c>
      <c r="AE25" s="17">
        <v>10</v>
      </c>
      <c r="AF25" s="12">
        <v>99</v>
      </c>
      <c r="AG25" s="17">
        <v>7</v>
      </c>
      <c r="AH25" s="12">
        <v>3</v>
      </c>
      <c r="AI25" s="12">
        <v>5</v>
      </c>
      <c r="AJ25" s="12">
        <v>0</v>
      </c>
      <c r="AK25" s="12">
        <v>0</v>
      </c>
      <c r="AL25" s="12">
        <v>21</v>
      </c>
      <c r="AM25" s="12">
        <v>0</v>
      </c>
      <c r="AN25" s="17">
        <v>1</v>
      </c>
      <c r="AO25" s="17">
        <v>5</v>
      </c>
      <c r="AP25" s="12" t="s">
        <v>40</v>
      </c>
      <c r="AQ25" s="17">
        <v>10</v>
      </c>
      <c r="AR25" s="12" t="s">
        <v>40</v>
      </c>
      <c r="AS25" s="17">
        <v>0</v>
      </c>
      <c r="AT25" s="12">
        <v>0</v>
      </c>
      <c r="AU25" s="17">
        <v>0</v>
      </c>
      <c r="AV25" s="12">
        <v>0</v>
      </c>
      <c r="AW25" s="12">
        <v>0</v>
      </c>
      <c r="AX25" s="12">
        <v>0</v>
      </c>
      <c r="AY25" s="17">
        <v>5</v>
      </c>
      <c r="AZ25" s="12">
        <v>0</v>
      </c>
      <c r="BA25" s="17">
        <v>0</v>
      </c>
      <c r="BB25" s="12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f>BI25+BG25+BE25+BC25+BA25+AY25+AU25+AS25+AQ25+AO25+AG25+AE25+AC25+AA25+Y25+U25+W25+Q25+O25+M25+K25+I25+G25+E25+AI25</f>
        <v>111</v>
      </c>
    </row>
    <row r="26" spans="1:63" ht="33.75" customHeight="1" x14ac:dyDescent="0.25">
      <c r="A26" s="13">
        <v>18</v>
      </c>
      <c r="B26" s="19" t="s">
        <v>51</v>
      </c>
      <c r="C26" s="14">
        <v>511</v>
      </c>
      <c r="D26" s="12">
        <v>0</v>
      </c>
      <c r="E26" s="17">
        <v>5</v>
      </c>
      <c r="F26" s="12">
        <v>0</v>
      </c>
      <c r="G26" s="17">
        <v>5</v>
      </c>
      <c r="H26" s="12">
        <v>72</v>
      </c>
      <c r="I26" s="17">
        <v>6</v>
      </c>
      <c r="J26" s="12">
        <v>0</v>
      </c>
      <c r="K26" s="17">
        <v>0</v>
      </c>
      <c r="L26" s="12">
        <v>98.6</v>
      </c>
      <c r="M26" s="17">
        <v>10</v>
      </c>
      <c r="N26" s="17">
        <v>100</v>
      </c>
      <c r="O26" s="17">
        <v>4</v>
      </c>
      <c r="P26" s="12">
        <v>98.6</v>
      </c>
      <c r="Q26" s="17">
        <v>10</v>
      </c>
      <c r="R26" s="12">
        <v>0</v>
      </c>
      <c r="S26" s="12">
        <v>0</v>
      </c>
      <c r="T26" s="12">
        <v>89</v>
      </c>
      <c r="U26" s="17">
        <v>6</v>
      </c>
      <c r="V26" s="12">
        <v>31.8</v>
      </c>
      <c r="W26" s="17">
        <v>5</v>
      </c>
      <c r="X26" s="12">
        <v>89</v>
      </c>
      <c r="Y26" s="17">
        <v>6</v>
      </c>
      <c r="Z26" s="17">
        <v>60</v>
      </c>
      <c r="AA26" s="17">
        <v>0</v>
      </c>
      <c r="AB26" s="17">
        <v>88</v>
      </c>
      <c r="AC26" s="17">
        <v>10</v>
      </c>
      <c r="AD26" s="12">
        <v>0</v>
      </c>
      <c r="AE26" s="17">
        <v>10</v>
      </c>
      <c r="AF26" s="12">
        <v>98</v>
      </c>
      <c r="AG26" s="17">
        <v>7</v>
      </c>
      <c r="AH26" s="12">
        <v>3</v>
      </c>
      <c r="AI26" s="12">
        <v>5</v>
      </c>
      <c r="AJ26" s="12">
        <v>0</v>
      </c>
      <c r="AK26" s="12">
        <v>0</v>
      </c>
      <c r="AL26" s="12">
        <v>0</v>
      </c>
      <c r="AM26" s="12">
        <v>0</v>
      </c>
      <c r="AN26" s="17">
        <v>1</v>
      </c>
      <c r="AO26" s="17">
        <v>5</v>
      </c>
      <c r="AP26" s="12" t="s">
        <v>40</v>
      </c>
      <c r="AQ26" s="17">
        <v>10</v>
      </c>
      <c r="AR26" s="12" t="s">
        <v>40</v>
      </c>
      <c r="AS26" s="17">
        <v>0</v>
      </c>
      <c r="AT26" s="12">
        <v>0</v>
      </c>
      <c r="AU26" s="17">
        <v>0</v>
      </c>
      <c r="AV26" s="12">
        <v>0</v>
      </c>
      <c r="AW26" s="12">
        <v>0</v>
      </c>
      <c r="AX26" s="12">
        <v>0</v>
      </c>
      <c r="AY26" s="17">
        <v>5</v>
      </c>
      <c r="AZ26" s="12">
        <v>0</v>
      </c>
      <c r="BA26" s="17">
        <v>0</v>
      </c>
      <c r="BB26" s="12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0</v>
      </c>
      <c r="BH26" s="17">
        <v>0</v>
      </c>
      <c r="BI26" s="17">
        <v>0</v>
      </c>
      <c r="BJ26" s="17">
        <f>BI26+BG26+BE26+BC26+BA26+AY26+AU26+AS26+AQ26+AO26+AG26+AE26+AC26+AA26+Y26+U26+W26+Q26+O26+M26+K26+I26+G26+E26+AI26</f>
        <v>109</v>
      </c>
    </row>
    <row r="27" spans="1:63" ht="33.75" customHeight="1" x14ac:dyDescent="0.25">
      <c r="A27" s="13">
        <v>19</v>
      </c>
      <c r="B27" s="19" t="s">
        <v>52</v>
      </c>
      <c r="C27" s="14">
        <v>512</v>
      </c>
      <c r="D27" s="12">
        <v>0</v>
      </c>
      <c r="E27" s="17">
        <v>5</v>
      </c>
      <c r="F27" s="12">
        <v>0</v>
      </c>
      <c r="G27" s="17">
        <v>5</v>
      </c>
      <c r="H27" s="12">
        <v>40</v>
      </c>
      <c r="I27" s="17">
        <v>0</v>
      </c>
      <c r="J27" s="12">
        <v>0</v>
      </c>
      <c r="K27" s="17">
        <v>0</v>
      </c>
      <c r="L27" s="12">
        <v>45</v>
      </c>
      <c r="M27" s="17">
        <v>0</v>
      </c>
      <c r="N27" s="17">
        <v>97</v>
      </c>
      <c r="O27" s="17">
        <v>4</v>
      </c>
      <c r="P27" s="12">
        <v>95</v>
      </c>
      <c r="Q27" s="17">
        <v>10</v>
      </c>
      <c r="R27" s="12">
        <v>0</v>
      </c>
      <c r="S27" s="12">
        <v>0</v>
      </c>
      <c r="T27" s="12">
        <v>98</v>
      </c>
      <c r="U27" s="17">
        <v>10</v>
      </c>
      <c r="V27" s="12">
        <v>8</v>
      </c>
      <c r="W27" s="17">
        <v>10</v>
      </c>
      <c r="X27" s="12">
        <v>98</v>
      </c>
      <c r="Y27" s="17">
        <v>10</v>
      </c>
      <c r="Z27" s="17">
        <v>0</v>
      </c>
      <c r="AA27" s="17">
        <v>0</v>
      </c>
      <c r="AB27" s="17">
        <v>98</v>
      </c>
      <c r="AC27" s="17">
        <v>10</v>
      </c>
      <c r="AD27" s="12">
        <v>0</v>
      </c>
      <c r="AE27" s="17">
        <v>10</v>
      </c>
      <c r="AF27" s="12">
        <v>99</v>
      </c>
      <c r="AG27" s="17">
        <v>7</v>
      </c>
      <c r="AH27" s="12">
        <v>3</v>
      </c>
      <c r="AI27" s="12">
        <v>5</v>
      </c>
      <c r="AJ27" s="12">
        <v>0</v>
      </c>
      <c r="AK27" s="12">
        <v>0</v>
      </c>
      <c r="AL27" s="12">
        <v>0</v>
      </c>
      <c r="AM27" s="12">
        <v>0</v>
      </c>
      <c r="AN27" s="17">
        <v>1</v>
      </c>
      <c r="AO27" s="17">
        <v>5</v>
      </c>
      <c r="AP27" s="12" t="s">
        <v>40</v>
      </c>
      <c r="AQ27" s="17">
        <v>10</v>
      </c>
      <c r="AR27" s="12" t="s">
        <v>40</v>
      </c>
      <c r="AS27" s="17">
        <v>0</v>
      </c>
      <c r="AT27" s="12">
        <v>0</v>
      </c>
      <c r="AU27" s="17">
        <v>0</v>
      </c>
      <c r="AV27" s="12">
        <v>0</v>
      </c>
      <c r="AW27" s="12">
        <v>0</v>
      </c>
      <c r="AX27" s="12">
        <v>100</v>
      </c>
      <c r="AY27" s="17">
        <v>0</v>
      </c>
      <c r="AZ27" s="12">
        <v>0</v>
      </c>
      <c r="BA27" s="17">
        <v>0</v>
      </c>
      <c r="BB27" s="12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</v>
      </c>
      <c r="BI27" s="17">
        <v>0</v>
      </c>
      <c r="BJ27" s="17">
        <f>BI27+BG27+BE27+BC27+BA27+AY27+AU27+AS27+AQ27+AO27+AG27+AE27+AC27+AA27+Y27+U27+W27+Q27+O27+M27+K27+I27+G27+E27+AI27</f>
        <v>101</v>
      </c>
    </row>
    <row r="28" spans="1:63" ht="30" customHeight="1" x14ac:dyDescent="0.25">
      <c r="A28" s="26" t="s">
        <v>11</v>
      </c>
      <c r="B28" s="27"/>
      <c r="C28" s="20"/>
      <c r="D28" s="16">
        <f>D13+D12+D11+D10+D9</f>
        <v>0</v>
      </c>
      <c r="E28" s="15">
        <f>SUM(E9:E27)</f>
        <v>95</v>
      </c>
      <c r="F28" s="15">
        <f t="shared" ref="F28:Q28" si="44">SUM(F9:F27)</f>
        <v>0</v>
      </c>
      <c r="G28" s="15">
        <f t="shared" si="44"/>
        <v>95</v>
      </c>
      <c r="H28" s="15">
        <f t="shared" si="44"/>
        <v>1007.85</v>
      </c>
      <c r="I28" s="15">
        <f t="shared" si="44"/>
        <v>52</v>
      </c>
      <c r="J28" s="15">
        <f t="shared" si="44"/>
        <v>0</v>
      </c>
      <c r="K28" s="15">
        <f t="shared" si="44"/>
        <v>0</v>
      </c>
      <c r="L28" s="15">
        <f t="shared" si="44"/>
        <v>1719.4</v>
      </c>
      <c r="M28" s="15">
        <f t="shared" si="44"/>
        <v>164</v>
      </c>
      <c r="N28" s="15">
        <f t="shared" si="44"/>
        <v>1826</v>
      </c>
      <c r="O28" s="15">
        <f t="shared" si="44"/>
        <v>82</v>
      </c>
      <c r="P28" s="15">
        <f t="shared" si="44"/>
        <v>1813.3799999999999</v>
      </c>
      <c r="Q28" s="15">
        <f t="shared" si="44"/>
        <v>168</v>
      </c>
      <c r="R28" s="12">
        <v>0</v>
      </c>
      <c r="S28" s="12">
        <v>0</v>
      </c>
      <c r="T28" s="16">
        <f>SUM(T9:T27)</f>
        <v>1763.2299999999998</v>
      </c>
      <c r="U28" s="16">
        <f t="shared" ref="U28:AG28" si="45">SUM(U9:U27)</f>
        <v>152</v>
      </c>
      <c r="V28" s="16">
        <f t="shared" si="45"/>
        <v>728.98</v>
      </c>
      <c r="W28" s="16">
        <f t="shared" si="45"/>
        <v>80</v>
      </c>
      <c r="X28" s="16">
        <f t="shared" si="45"/>
        <v>1439.98</v>
      </c>
      <c r="Y28" s="16">
        <f t="shared" si="45"/>
        <v>110</v>
      </c>
      <c r="Z28" s="16">
        <f t="shared" si="45"/>
        <v>431</v>
      </c>
      <c r="AA28" s="16">
        <f t="shared" si="45"/>
        <v>22</v>
      </c>
      <c r="AB28" s="16">
        <f t="shared" si="45"/>
        <v>1720.81</v>
      </c>
      <c r="AC28" s="16">
        <f t="shared" si="45"/>
        <v>181</v>
      </c>
      <c r="AD28" s="16">
        <f t="shared" si="45"/>
        <v>0</v>
      </c>
      <c r="AE28" s="16">
        <f t="shared" si="45"/>
        <v>190</v>
      </c>
      <c r="AF28" s="16">
        <f t="shared" si="45"/>
        <v>1886.68</v>
      </c>
      <c r="AG28" s="16">
        <f t="shared" si="45"/>
        <v>169</v>
      </c>
      <c r="AH28" s="12">
        <v>38</v>
      </c>
      <c r="AI28" s="12">
        <v>78</v>
      </c>
      <c r="AJ28" s="12">
        <v>0</v>
      </c>
      <c r="AK28" s="12">
        <v>0</v>
      </c>
      <c r="AL28" s="12">
        <v>0</v>
      </c>
      <c r="AM28" s="12">
        <v>0</v>
      </c>
      <c r="AN28" s="15">
        <f>SUM(AN9:AN16)</f>
        <v>8</v>
      </c>
      <c r="AO28" s="15">
        <f>SUM(AO9:AO16)</f>
        <v>40</v>
      </c>
      <c r="AP28" s="12" t="s">
        <v>40</v>
      </c>
      <c r="AQ28" s="15">
        <f>SUM(AQ9:AQ16)</f>
        <v>80</v>
      </c>
      <c r="AR28" s="16" t="s">
        <v>38</v>
      </c>
      <c r="AS28" s="15">
        <v>0</v>
      </c>
      <c r="AT28" s="16">
        <f>SUM(AT9:AT16)</f>
        <v>0</v>
      </c>
      <c r="AU28" s="15">
        <f>SUM(AU9:AU16)</f>
        <v>0</v>
      </c>
      <c r="AV28" s="12">
        <v>0</v>
      </c>
      <c r="AW28" s="12">
        <v>0</v>
      </c>
      <c r="AX28" s="16">
        <f>SUM(AX9:AX16)</f>
        <v>0</v>
      </c>
      <c r="AY28" s="15">
        <f>AY13+AY12+AY11+AY10+AY9</f>
        <v>25</v>
      </c>
      <c r="AZ28" s="16">
        <f t="shared" ref="AZ28:BI28" si="46">SUM(AZ9:AZ16)</f>
        <v>0</v>
      </c>
      <c r="BA28" s="16">
        <f t="shared" si="46"/>
        <v>0</v>
      </c>
      <c r="BB28" s="16">
        <f t="shared" si="46"/>
        <v>0</v>
      </c>
      <c r="BC28" s="16">
        <f t="shared" si="46"/>
        <v>0</v>
      </c>
      <c r="BD28" s="16">
        <f t="shared" si="46"/>
        <v>0</v>
      </c>
      <c r="BE28" s="16">
        <f t="shared" si="46"/>
        <v>0</v>
      </c>
      <c r="BF28" s="16">
        <f t="shared" si="46"/>
        <v>0</v>
      </c>
      <c r="BG28" s="16">
        <f t="shared" si="46"/>
        <v>0</v>
      </c>
      <c r="BH28" s="16">
        <f t="shared" si="46"/>
        <v>0</v>
      </c>
      <c r="BI28" s="16">
        <f t="shared" si="46"/>
        <v>0</v>
      </c>
      <c r="BJ28" s="17">
        <f>BJ15+BJ13+BJ12+BJ11+BJ10+BJ9</f>
        <v>706</v>
      </c>
      <c r="BK28" s="7"/>
    </row>
    <row r="29" spans="1:63" ht="35.25" customHeight="1" x14ac:dyDescent="0.25">
      <c r="A29" s="26" t="s">
        <v>57</v>
      </c>
      <c r="B29" s="27"/>
      <c r="C29" s="20"/>
      <c r="D29" s="18">
        <f>D28+D8</f>
        <v>0</v>
      </c>
      <c r="E29" s="16">
        <f>E28+E4</f>
        <v>110</v>
      </c>
      <c r="F29" s="18">
        <f t="shared" ref="F29:Q29" si="47">F28+F4</f>
        <v>0</v>
      </c>
      <c r="G29" s="16">
        <f t="shared" si="47"/>
        <v>110</v>
      </c>
      <c r="H29" s="16">
        <f t="shared" si="47"/>
        <v>1224.05</v>
      </c>
      <c r="I29" s="16">
        <f t="shared" si="47"/>
        <v>68</v>
      </c>
      <c r="J29" s="16">
        <f t="shared" si="47"/>
        <v>177.35000000000002</v>
      </c>
      <c r="K29" s="16">
        <f t="shared" si="47"/>
        <v>8</v>
      </c>
      <c r="L29" s="16">
        <f t="shared" si="47"/>
        <v>1996.04</v>
      </c>
      <c r="M29" s="16">
        <f t="shared" si="47"/>
        <v>190</v>
      </c>
      <c r="N29" s="16">
        <f t="shared" si="47"/>
        <v>2123.46</v>
      </c>
      <c r="O29" s="16">
        <f t="shared" si="47"/>
        <v>100</v>
      </c>
      <c r="P29" s="16">
        <f t="shared" si="47"/>
        <v>2003.58</v>
      </c>
      <c r="Q29" s="16">
        <f t="shared" si="47"/>
        <v>196</v>
      </c>
      <c r="R29" s="12">
        <v>0</v>
      </c>
      <c r="S29" s="12">
        <v>0</v>
      </c>
      <c r="T29" s="16">
        <f>T28+T4</f>
        <v>2039.83</v>
      </c>
      <c r="U29" s="16">
        <f t="shared" ref="U29:AG29" si="48">U28+U4</f>
        <v>178</v>
      </c>
      <c r="V29" s="16">
        <f t="shared" si="48"/>
        <v>788.08</v>
      </c>
      <c r="W29" s="16">
        <f t="shared" si="48"/>
        <v>100</v>
      </c>
      <c r="X29" s="16">
        <f t="shared" si="48"/>
        <v>1698.48</v>
      </c>
      <c r="Y29" s="16">
        <f t="shared" si="48"/>
        <v>125</v>
      </c>
      <c r="Z29" s="16">
        <f t="shared" si="48"/>
        <v>431</v>
      </c>
      <c r="AA29" s="16">
        <f t="shared" si="48"/>
        <v>32</v>
      </c>
      <c r="AB29" s="16">
        <f t="shared" si="48"/>
        <v>2008.01</v>
      </c>
      <c r="AC29" s="16">
        <f t="shared" si="48"/>
        <v>211</v>
      </c>
      <c r="AD29" s="16">
        <f t="shared" si="48"/>
        <v>0</v>
      </c>
      <c r="AE29" s="16">
        <f t="shared" si="48"/>
        <v>220</v>
      </c>
      <c r="AF29" s="16">
        <f t="shared" si="48"/>
        <v>2182.38</v>
      </c>
      <c r="AG29" s="16">
        <f t="shared" si="48"/>
        <v>190</v>
      </c>
      <c r="AH29" s="12">
        <f>AH28+AH8</f>
        <v>38</v>
      </c>
      <c r="AI29" s="12">
        <f>AI28+AI4</f>
        <v>98</v>
      </c>
      <c r="AJ29" s="12">
        <v>0</v>
      </c>
      <c r="AK29" s="12">
        <v>0</v>
      </c>
      <c r="AL29" s="12">
        <v>0</v>
      </c>
      <c r="AM29" s="12">
        <v>0</v>
      </c>
      <c r="AN29" s="16">
        <f>AN28+AN8</f>
        <v>8</v>
      </c>
      <c r="AO29" s="16">
        <f t="shared" ref="AO29" si="49">AO28+AO8</f>
        <v>40</v>
      </c>
      <c r="AP29" s="12" t="s">
        <v>40</v>
      </c>
      <c r="AQ29" s="15">
        <f>AQ28+AQ8</f>
        <v>80</v>
      </c>
      <c r="AR29" s="16" t="s">
        <v>38</v>
      </c>
      <c r="AS29" s="15">
        <f t="shared" ref="AS29:AU29" si="50">AS28+AS8</f>
        <v>0</v>
      </c>
      <c r="AT29" s="15">
        <f t="shared" si="50"/>
        <v>0</v>
      </c>
      <c r="AU29" s="15">
        <f t="shared" si="50"/>
        <v>0</v>
      </c>
      <c r="AV29" s="18">
        <v>0</v>
      </c>
      <c r="AW29" s="15">
        <v>0</v>
      </c>
      <c r="AX29" s="16">
        <f>AX28+AX8</f>
        <v>0</v>
      </c>
      <c r="AY29" s="16">
        <f>AY28+AY4</f>
        <v>30</v>
      </c>
      <c r="AZ29" s="16">
        <f t="shared" ref="AZ29:BI29" si="51">AZ28+AZ4</f>
        <v>100</v>
      </c>
      <c r="BA29" s="16">
        <f t="shared" si="51"/>
        <v>3</v>
      </c>
      <c r="BB29" s="16">
        <f t="shared" si="51"/>
        <v>100</v>
      </c>
      <c r="BC29" s="16">
        <f t="shared" si="51"/>
        <v>3</v>
      </c>
      <c r="BD29" s="16">
        <f t="shared" si="51"/>
        <v>0</v>
      </c>
      <c r="BE29" s="16">
        <f t="shared" si="51"/>
        <v>0</v>
      </c>
      <c r="BF29" s="16">
        <f t="shared" si="51"/>
        <v>0</v>
      </c>
      <c r="BG29" s="16">
        <f t="shared" si="51"/>
        <v>0</v>
      </c>
      <c r="BH29" s="16">
        <f t="shared" si="51"/>
        <v>100</v>
      </c>
      <c r="BI29" s="16">
        <f t="shared" si="51"/>
        <v>5</v>
      </c>
      <c r="BJ29" s="15">
        <f>BJ28+BJ4</f>
        <v>1098</v>
      </c>
    </row>
    <row r="30" spans="1:63" x14ac:dyDescent="0.25">
      <c r="AH30" s="25"/>
      <c r="AI30" s="25"/>
    </row>
  </sheetData>
  <mergeCells count="37">
    <mergeCell ref="BD2:BE2"/>
    <mergeCell ref="BF2:BG2"/>
    <mergeCell ref="BH2:BI2"/>
    <mergeCell ref="Z2:AA2"/>
    <mergeCell ref="AB2:AC2"/>
    <mergeCell ref="AJ2:AK2"/>
    <mergeCell ref="AL2:AM2"/>
    <mergeCell ref="AN2:AO2"/>
    <mergeCell ref="V2:W2"/>
    <mergeCell ref="X2:Y2"/>
    <mergeCell ref="AD2:AE2"/>
    <mergeCell ref="D1:U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A29:B29"/>
    <mergeCell ref="AX2:AY2"/>
    <mergeCell ref="AZ2:BA2"/>
    <mergeCell ref="BB2:BC2"/>
    <mergeCell ref="A4:C4"/>
    <mergeCell ref="A8:C8"/>
    <mergeCell ref="A28:B28"/>
    <mergeCell ref="AF2:AG2"/>
    <mergeCell ref="AH2:AI2"/>
    <mergeCell ref="AP2:AQ2"/>
    <mergeCell ref="AR2:AS2"/>
    <mergeCell ref="AT2:AU2"/>
    <mergeCell ref="AV2:AW2"/>
    <mergeCell ref="P2:Q2"/>
    <mergeCell ref="R2:S2"/>
    <mergeCell ref="T2:U2"/>
  </mergeCells>
  <pageMargins left="0.15748031496062992" right="0.15748031496062992" top="0.19685039370078741" bottom="0.23622047244094491" header="0.15748031496062992" footer="0.15748031496062992"/>
  <pageSetup paperSize="9" scale="27" orientation="landscape" r:id="rId1"/>
  <headerFooter alignWithMargins="0"/>
  <rowBreaks count="1" manualBreakCount="1">
    <brk id="7" max="68" man="1"/>
  </rowBreaks>
  <colBreaks count="2" manualBreakCount="2">
    <brk id="28" max="44" man="1"/>
    <brk id="49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лист1!SIGN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Алсу</cp:lastModifiedBy>
  <cp:lastPrinted>2024-04-16T10:28:49Z</cp:lastPrinted>
  <dcterms:created xsi:type="dcterms:W3CDTF">2022-04-12T12:21:27Z</dcterms:created>
  <dcterms:modified xsi:type="dcterms:W3CDTF">2026-03-16T07:38:57Z</dcterms:modified>
</cp:coreProperties>
</file>